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ISCOM\GIOVE\001\2014\TestiConto\"/>
    </mc:Choice>
  </mc:AlternateContent>
  <bookViews>
    <workbookView xWindow="360" yWindow="120" windowWidth="11340" windowHeight="6795" firstSheet="1" activeTab="1"/>
  </bookViews>
  <sheets>
    <sheet name="Lire1" sheetId="1" state="hidden" r:id="rId1"/>
    <sheet name="Entrata" sheetId="5" r:id="rId2"/>
    <sheet name="Lire2" sheetId="3" state="hidden" r:id="rId3"/>
    <sheet name="Spesa" sheetId="8" r:id="rId4"/>
  </sheets>
  <definedNames>
    <definedName name="_xlnm.Print_Area" localSheetId="3">Spesa!$A$1:$N$29</definedName>
  </definedNames>
  <calcPr calcId="152511"/>
</workbook>
</file>

<file path=xl/calcChain.xml><?xml version="1.0" encoding="utf-8"?>
<calcChain xmlns="http://schemas.openxmlformats.org/spreadsheetml/2006/main">
  <c r="H11" i="5" l="1"/>
  <c r="L11" i="5"/>
  <c r="E12" i="5"/>
  <c r="H12" i="5"/>
  <c r="I12" i="5"/>
  <c r="L12" i="5"/>
  <c r="M12" i="5"/>
  <c r="E13" i="5"/>
  <c r="H13" i="5"/>
  <c r="I13" i="5"/>
  <c r="L13" i="5"/>
  <c r="M13" i="5"/>
  <c r="E14" i="5"/>
  <c r="H14" i="5"/>
  <c r="I14" i="5"/>
  <c r="L14" i="5"/>
  <c r="M14" i="5"/>
  <c r="E15" i="5"/>
  <c r="H15" i="5"/>
  <c r="I15" i="5"/>
  <c r="L15" i="5"/>
  <c r="M15" i="5"/>
  <c r="H17" i="5"/>
  <c r="I17" i="5"/>
  <c r="L17" i="5"/>
  <c r="M17" i="5"/>
  <c r="E19" i="5"/>
  <c r="H19" i="5"/>
  <c r="I19" i="5"/>
  <c r="L19" i="5"/>
  <c r="M19" i="5"/>
  <c r="E20" i="5"/>
  <c r="H20" i="5"/>
  <c r="I20" i="5"/>
  <c r="L20" i="5"/>
  <c r="M20" i="5"/>
  <c r="E21" i="5"/>
  <c r="H21" i="5"/>
  <c r="I21" i="5"/>
  <c r="L21" i="5"/>
  <c r="M21" i="5"/>
  <c r="C24" i="5"/>
  <c r="C32" i="5"/>
  <c r="C37" i="5"/>
  <c r="D24" i="5"/>
  <c r="D32" i="5"/>
  <c r="D37" i="5"/>
  <c r="F24" i="5"/>
  <c r="F32" i="5"/>
  <c r="F37" i="5"/>
  <c r="G24" i="5"/>
  <c r="G32" i="5"/>
  <c r="G37" i="5"/>
  <c r="I24" i="5"/>
  <c r="I32" i="5"/>
  <c r="I37" i="5"/>
  <c r="J24" i="5"/>
  <c r="J32" i="5"/>
  <c r="J37" i="5"/>
  <c r="K24" i="5"/>
  <c r="K32" i="5"/>
  <c r="K37" i="5"/>
  <c r="M24" i="5"/>
  <c r="M32" i="5"/>
  <c r="M37" i="5"/>
  <c r="E10" i="1"/>
  <c r="H10" i="1"/>
  <c r="I10" i="1"/>
  <c r="L10" i="1"/>
  <c r="M10" i="1"/>
  <c r="E16" i="1"/>
  <c r="H16" i="1"/>
  <c r="I16" i="1"/>
  <c r="I24" i="1"/>
  <c r="I32" i="1"/>
  <c r="I37" i="1"/>
  <c r="L16" i="1"/>
  <c r="M16" i="1"/>
  <c r="E18" i="1"/>
  <c r="H18" i="1"/>
  <c r="I18" i="1"/>
  <c r="L18" i="1"/>
  <c r="M18" i="1"/>
  <c r="E22" i="1"/>
  <c r="H22" i="1"/>
  <c r="I22" i="1"/>
  <c r="L22" i="1"/>
  <c r="M22" i="1"/>
  <c r="M24" i="1"/>
  <c r="M32" i="1"/>
  <c r="M37" i="1"/>
  <c r="C24" i="1"/>
  <c r="D24" i="1"/>
  <c r="E24" i="1"/>
  <c r="F24" i="1"/>
  <c r="F32" i="1"/>
  <c r="G24" i="1"/>
  <c r="J24" i="1"/>
  <c r="J32" i="1"/>
  <c r="K24" i="1"/>
  <c r="E27" i="1"/>
  <c r="H27" i="1"/>
  <c r="I27" i="1"/>
  <c r="L27" i="1"/>
  <c r="M27" i="1"/>
  <c r="E30" i="1"/>
  <c r="H30" i="1"/>
  <c r="I30" i="1"/>
  <c r="L30" i="1"/>
  <c r="M30" i="1"/>
  <c r="C32" i="1"/>
  <c r="D32" i="1"/>
  <c r="D37" i="1"/>
  <c r="E37" i="1"/>
  <c r="E32" i="1"/>
  <c r="G32" i="1"/>
  <c r="K32" i="1"/>
  <c r="C37" i="1"/>
  <c r="G37" i="1"/>
  <c r="K37" i="1"/>
  <c r="E12" i="3"/>
  <c r="I12" i="3"/>
  <c r="J12" i="3"/>
  <c r="M12" i="3"/>
  <c r="N12" i="3"/>
  <c r="E14" i="3"/>
  <c r="I14" i="3"/>
  <c r="J14" i="3"/>
  <c r="M14" i="3"/>
  <c r="N14" i="3"/>
  <c r="C16" i="3"/>
  <c r="D16" i="3"/>
  <c r="D24" i="3"/>
  <c r="D28" i="3"/>
  <c r="E16" i="3"/>
  <c r="F16" i="3"/>
  <c r="G16" i="3"/>
  <c r="H16" i="3"/>
  <c r="H24" i="3"/>
  <c r="H28" i="3"/>
  <c r="I16" i="3"/>
  <c r="J16" i="3"/>
  <c r="K16" i="3"/>
  <c r="L16" i="3"/>
  <c r="L24" i="3"/>
  <c r="L28" i="3"/>
  <c r="M16" i="3"/>
  <c r="N16" i="3"/>
  <c r="E19" i="3"/>
  <c r="I19" i="3"/>
  <c r="J19" i="3"/>
  <c r="M19" i="3"/>
  <c r="N19" i="3"/>
  <c r="E22" i="3"/>
  <c r="I22" i="3"/>
  <c r="J22" i="3"/>
  <c r="M22" i="3"/>
  <c r="N22" i="3"/>
  <c r="C24" i="3"/>
  <c r="E24" i="3"/>
  <c r="F24" i="3"/>
  <c r="I24" i="3"/>
  <c r="G24" i="3"/>
  <c r="J24" i="3"/>
  <c r="K24" i="3"/>
  <c r="M24" i="3"/>
  <c r="C28" i="3"/>
  <c r="E28" i="3"/>
  <c r="F28" i="3"/>
  <c r="I28" i="3"/>
  <c r="G28" i="3"/>
  <c r="J28" i="3"/>
  <c r="K28" i="3"/>
  <c r="N28" i="3"/>
  <c r="C16" i="8"/>
  <c r="C24" i="8"/>
  <c r="C28" i="8"/>
  <c r="D16" i="8"/>
  <c r="D24" i="8"/>
  <c r="D28" i="8"/>
  <c r="F16" i="8"/>
  <c r="G16" i="8"/>
  <c r="G24" i="8"/>
  <c r="G28" i="8"/>
  <c r="H16" i="8"/>
  <c r="H24" i="8"/>
  <c r="H28" i="8"/>
  <c r="K16" i="8"/>
  <c r="K24" i="8"/>
  <c r="L16" i="8"/>
  <c r="L24" i="8"/>
  <c r="L28" i="8"/>
  <c r="F24" i="8"/>
  <c r="N24" i="8"/>
  <c r="K28" i="8"/>
  <c r="N28" i="8"/>
  <c r="N16" i="8"/>
  <c r="J16" i="8"/>
  <c r="J24" i="8"/>
  <c r="J28" i="8"/>
  <c r="F28" i="8"/>
  <c r="E37" i="5"/>
  <c r="L37" i="5"/>
  <c r="H37" i="5"/>
  <c r="L32" i="1"/>
  <c r="J37" i="1"/>
  <c r="L37" i="1"/>
  <c r="F37" i="1"/>
  <c r="H37" i="1"/>
  <c r="H32" i="1"/>
  <c r="N24" i="3"/>
  <c r="M28" i="3"/>
  <c r="L24" i="1"/>
  <c r="H24" i="1"/>
</calcChain>
</file>

<file path=xl/sharedStrings.xml><?xml version="1.0" encoding="utf-8"?>
<sst xmlns="http://schemas.openxmlformats.org/spreadsheetml/2006/main" count="217" uniqueCount="92">
  <si>
    <t xml:space="preserve">Comune di </t>
  </si>
  <si>
    <t>CONTO CONSUNTIVO</t>
  </si>
  <si>
    <t xml:space="preserve">Esercizio </t>
  </si>
  <si>
    <t>QUADRO GENERALE RIASSUNTIVO DELL'ENTRATA</t>
  </si>
  <si>
    <t>ENTRATE</t>
  </si>
  <si>
    <t>COMPETENZA</t>
  </si>
  <si>
    <t>RESIDUI</t>
  </si>
  <si>
    <t>PREVISIONI</t>
  </si>
  <si>
    <t>INIZIALI</t>
  </si>
  <si>
    <t>DEFINITIVE</t>
  </si>
  <si>
    <t>% di</t>
  </si>
  <si>
    <t>DEF.</t>
  </si>
  <si>
    <t>ACCERTAMENTI</t>
  </si>
  <si>
    <t>RISCOSSIONI</t>
  </si>
  <si>
    <t>REAL</t>
  </si>
  <si>
    <t>RESIDUI DALLA</t>
  </si>
  <si>
    <t>CONSERVATI</t>
  </si>
  <si>
    <t>RISCOSSI</t>
  </si>
  <si>
    <t>RIMASTI</t>
  </si>
  <si>
    <t>Titolo II - Entrate derivanti da contri-</t>
  </si>
  <si>
    <t>buti e trasferimenti correnti di Stato,</t>
  </si>
  <si>
    <t xml:space="preserve">Regione ed altri Enti Pubblici anche </t>
  </si>
  <si>
    <t>in rapporto all'esercizio di funzioni</t>
  </si>
  <si>
    <t>delegate dalla regione ………………</t>
  </si>
  <si>
    <t>Titolo III - Entrate Extratributarie…….</t>
  </si>
  <si>
    <t>Titolo I - Entrate Tributarie…………..</t>
  </si>
  <si>
    <t>Titolo IV - Entrate derivanti da alie-</t>
  </si>
  <si>
    <t>nazioni, trasferimenti di capitale e</t>
  </si>
  <si>
    <t>riscossioni di crediti …………………</t>
  </si>
  <si>
    <t xml:space="preserve">Titolo V - Entrate derivanti da </t>
  </si>
  <si>
    <t>accensioni di prestiti ………………..</t>
  </si>
  <si>
    <t>Titolo IV - Entrate da servizi per</t>
  </si>
  <si>
    <t>conto di terzi …………………………</t>
  </si>
  <si>
    <t>TOTALE ENTRATE FINALI …</t>
  </si>
  <si>
    <t>Avanzo di Amministrazione ………..</t>
  </si>
  <si>
    <t>Fondo di cassa al 1° gennaio ………</t>
  </si>
  <si>
    <t xml:space="preserve">TOTALE COMPLESSIVO DELLE </t>
  </si>
  <si>
    <t>QUADRO GENERALE RIASSUNTIVO DELLE SPESE</t>
  </si>
  <si>
    <t>SPESE</t>
  </si>
  <si>
    <t>IMPEGNI</t>
  </si>
  <si>
    <t>DI CUI SPESE</t>
  </si>
  <si>
    <t>CORRELATE</t>
  </si>
  <si>
    <t>ALLE ENTRATE</t>
  </si>
  <si>
    <t>TOTALE</t>
  </si>
  <si>
    <t>DEF</t>
  </si>
  <si>
    <t>PAGATI</t>
  </si>
  <si>
    <t>TOTALE SPESE FINALI ……</t>
  </si>
  <si>
    <t xml:space="preserve">Titolo IV - spese per servizi per </t>
  </si>
  <si>
    <t>TOTALE ……………..</t>
  </si>
  <si>
    <t>Disavanzo di amministrazione</t>
  </si>
  <si>
    <t>TOTALE ………….</t>
  </si>
  <si>
    <t xml:space="preserve">TOTALE COMPLESSIVO </t>
  </si>
  <si>
    <t>DELLA SPESA</t>
  </si>
  <si>
    <t>PAGAMENTI</t>
  </si>
  <si>
    <t>Titolo II - Spese in conto capitale</t>
  </si>
  <si>
    <t>Titolo I - spese correnti ……………</t>
  </si>
  <si>
    <t xml:space="preserve">Titolo III - Spese per il rimborso </t>
  </si>
  <si>
    <t>di prestiti ……………………………</t>
  </si>
  <si>
    <t>conto di terzi………………………</t>
  </si>
  <si>
    <t>0,00</t>
  </si>
  <si>
    <t>0</t>
  </si>
  <si>
    <t>Titolo VI - Entrate da servizi per</t>
  </si>
  <si>
    <t>Comune di Armeno</t>
  </si>
  <si>
    <t>79</t>
  </si>
  <si>
    <t>65</t>
  </si>
  <si>
    <t>1</t>
  </si>
  <si>
    <t>25</t>
  </si>
  <si>
    <t>99</t>
  </si>
  <si>
    <t>-8</t>
  </si>
  <si>
    <t>71</t>
  </si>
  <si>
    <t>40</t>
  </si>
  <si>
    <t>2</t>
  </si>
  <si>
    <t>18</t>
  </si>
  <si>
    <t>26</t>
  </si>
  <si>
    <t xml:space="preserve"> 0 </t>
  </si>
  <si>
    <t>14</t>
  </si>
  <si>
    <t>69</t>
  </si>
  <si>
    <t>37</t>
  </si>
  <si>
    <t>64</t>
  </si>
  <si>
    <t>38</t>
  </si>
  <si>
    <t>63</t>
  </si>
  <si>
    <t>41</t>
  </si>
  <si>
    <t>76</t>
  </si>
  <si>
    <t>66</t>
  </si>
  <si>
    <t>5</t>
  </si>
  <si>
    <t>20</t>
  </si>
  <si>
    <t>39</t>
  </si>
  <si>
    <t>100</t>
  </si>
  <si>
    <t>12</t>
  </si>
  <si>
    <t>67</t>
  </si>
  <si>
    <t>49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</si>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</sst>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##,##0.00"/>
  </numFmts>
  <fonts count="10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Alignment="1" applyProtection="1">
      <alignment horizontal="left"/>
      <protection locked="0"/>
    </xf>
    <xf numFmtId="0" fontId="1" fillId="0" borderId="0" xfId="0" applyFont="1"/>
    <xf numFmtId="0" fontId="0" fillId="0" borderId="1" xfId="0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10" xfId="0" applyFont="1" applyBorder="1"/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1" xfId="0" applyFont="1" applyBorder="1"/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4" fillId="0" borderId="4" xfId="0" applyFont="1" applyBorder="1"/>
    <xf numFmtId="0" fontId="4" fillId="0" borderId="5" xfId="0" applyFont="1" applyBorder="1"/>
    <xf numFmtId="4" fontId="3" fillId="0" borderId="19" xfId="0" applyNumberFormat="1" applyFont="1" applyBorder="1" applyProtection="1"/>
    <xf numFmtId="3" fontId="3" fillId="0" borderId="19" xfId="0" applyNumberFormat="1" applyFont="1" applyBorder="1" applyProtection="1"/>
    <xf numFmtId="3" fontId="3" fillId="0" borderId="0" xfId="0" applyNumberFormat="1" applyFont="1" applyBorder="1" applyProtection="1"/>
    <xf numFmtId="4" fontId="3" fillId="0" borderId="0" xfId="0" applyNumberFormat="1" applyFont="1" applyBorder="1" applyProtection="1"/>
    <xf numFmtId="0" fontId="3" fillId="0" borderId="19" xfId="0" applyFont="1" applyBorder="1" applyProtection="1"/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right"/>
    </xf>
    <xf numFmtId="0" fontId="0" fillId="0" borderId="0" xfId="0" applyBorder="1" applyProtection="1"/>
    <xf numFmtId="0" fontId="0" fillId="0" borderId="0" xfId="0" applyProtection="1"/>
    <xf numFmtId="0" fontId="5" fillId="0" borderId="5" xfId="0" applyFont="1" applyBorder="1"/>
    <xf numFmtId="0" fontId="4" fillId="0" borderId="20" xfId="0" applyFont="1" applyBorder="1"/>
    <xf numFmtId="0" fontId="5" fillId="0" borderId="21" xfId="0" applyFont="1" applyBorder="1"/>
    <xf numFmtId="3" fontId="6" fillId="0" borderId="22" xfId="0" applyNumberFormat="1" applyFont="1" applyBorder="1" applyProtection="1">
      <protection locked="0"/>
    </xf>
    <xf numFmtId="3" fontId="6" fillId="0" borderId="16" xfId="0" applyNumberFormat="1" applyFont="1" applyBorder="1" applyProtection="1">
      <protection locked="0"/>
    </xf>
    <xf numFmtId="4" fontId="6" fillId="0" borderId="16" xfId="0" applyNumberFormat="1" applyFont="1" applyBorder="1" applyProtection="1"/>
    <xf numFmtId="3" fontId="6" fillId="0" borderId="23" xfId="0" applyNumberFormat="1" applyFont="1" applyBorder="1" applyProtection="1"/>
    <xf numFmtId="3" fontId="6" fillId="0" borderId="7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13" xfId="0" applyNumberFormat="1" applyFont="1" applyBorder="1" applyProtection="1"/>
    <xf numFmtId="3" fontId="6" fillId="0" borderId="22" xfId="0" applyNumberFormat="1" applyFont="1" applyBorder="1"/>
    <xf numFmtId="3" fontId="6" fillId="0" borderId="16" xfId="0" applyNumberFormat="1" applyFont="1" applyBorder="1"/>
    <xf numFmtId="3" fontId="7" fillId="0" borderId="7" xfId="0" applyNumberFormat="1" applyFont="1" applyBorder="1"/>
    <xf numFmtId="3" fontId="7" fillId="0" borderId="10" xfId="0" applyNumberFormat="1" applyFont="1" applyBorder="1"/>
    <xf numFmtId="4" fontId="7" fillId="0" borderId="10" xfId="0" applyNumberFormat="1" applyFont="1" applyBorder="1" applyProtection="1"/>
    <xf numFmtId="3" fontId="7" fillId="0" borderId="13" xfId="0" applyNumberFormat="1" applyFont="1" applyBorder="1" applyProtection="1"/>
    <xf numFmtId="3" fontId="6" fillId="0" borderId="16" xfId="0" applyNumberFormat="1" applyFont="1" applyBorder="1" applyProtection="1"/>
    <xf numFmtId="3" fontId="7" fillId="0" borderId="24" xfId="0" applyNumberFormat="1" applyFont="1" applyBorder="1"/>
    <xf numFmtId="3" fontId="6" fillId="0" borderId="23" xfId="0" applyNumberFormat="1" applyFont="1" applyBorder="1"/>
    <xf numFmtId="3" fontId="6" fillId="0" borderId="22" xfId="0" applyNumberFormat="1" applyFont="1" applyBorder="1" applyProtection="1"/>
    <xf numFmtId="4" fontId="6" fillId="0" borderId="10" xfId="0" applyNumberFormat="1" applyFont="1" applyBorder="1" applyProtection="1"/>
    <xf numFmtId="3" fontId="8" fillId="0" borderId="7" xfId="0" applyNumberFormat="1" applyFont="1" applyBorder="1"/>
    <xf numFmtId="3" fontId="8" fillId="0" borderId="10" xfId="0" applyNumberFormat="1" applyFont="1" applyBorder="1"/>
    <xf numFmtId="4" fontId="8" fillId="0" borderId="10" xfId="0" applyNumberFormat="1" applyFont="1" applyBorder="1" applyProtection="1"/>
    <xf numFmtId="3" fontId="8" fillId="0" borderId="13" xfId="0" applyNumberFormat="1" applyFont="1" applyBorder="1" applyProtection="1"/>
    <xf numFmtId="3" fontId="6" fillId="0" borderId="8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/>
    <xf numFmtId="3" fontId="6" fillId="0" borderId="14" xfId="0" applyNumberFormat="1" applyFont="1" applyBorder="1" applyProtection="1"/>
    <xf numFmtId="3" fontId="7" fillId="0" borderId="22" xfId="0" applyNumberFormat="1" applyFont="1" applyBorder="1" applyProtection="1"/>
    <xf numFmtId="3" fontId="7" fillId="0" borderId="16" xfId="0" applyNumberFormat="1" applyFont="1" applyBorder="1" applyProtection="1"/>
    <xf numFmtId="4" fontId="7" fillId="0" borderId="16" xfId="0" applyNumberFormat="1" applyFont="1" applyBorder="1" applyProtection="1"/>
    <xf numFmtId="3" fontId="7" fillId="0" borderId="23" xfId="0" applyNumberFormat="1" applyFont="1" applyBorder="1" applyProtection="1"/>
    <xf numFmtId="0" fontId="6" fillId="0" borderId="0" xfId="0" applyFont="1" applyProtection="1">
      <protection locked="0"/>
    </xf>
    <xf numFmtId="3" fontId="6" fillId="0" borderId="7" xfId="0" applyNumberFormat="1" applyFont="1" applyBorder="1" applyProtection="1"/>
    <xf numFmtId="3" fontId="6" fillId="0" borderId="10" xfId="0" applyNumberFormat="1" applyFont="1" applyBorder="1" applyProtection="1"/>
    <xf numFmtId="4" fontId="6" fillId="0" borderId="23" xfId="0" applyNumberFormat="1" applyFont="1" applyBorder="1" applyProtection="1"/>
    <xf numFmtId="4" fontId="6" fillId="0" borderId="22" xfId="0" applyNumberFormat="1" applyFont="1" applyBorder="1"/>
    <xf numFmtId="4" fontId="6" fillId="0" borderId="16" xfId="0" applyNumberFormat="1" applyFont="1" applyBorder="1"/>
    <xf numFmtId="4" fontId="7" fillId="0" borderId="7" xfId="0" applyNumberFormat="1" applyFont="1" applyBorder="1"/>
    <xf numFmtId="4" fontId="7" fillId="0" borderId="10" xfId="0" applyNumberFormat="1" applyFont="1" applyBorder="1"/>
    <xf numFmtId="4" fontId="7" fillId="0" borderId="13" xfId="0" applyNumberFormat="1" applyFont="1" applyBorder="1" applyProtection="1"/>
    <xf numFmtId="4" fontId="7" fillId="0" borderId="24" xfId="0" applyNumberFormat="1" applyFont="1" applyBorder="1"/>
    <xf numFmtId="4" fontId="6" fillId="0" borderId="23" xfId="0" applyNumberFormat="1" applyFont="1" applyBorder="1"/>
    <xf numFmtId="0" fontId="1" fillId="0" borderId="0" xfId="0" applyFont="1" applyAlignment="1"/>
    <xf numFmtId="4" fontId="6" fillId="0" borderId="23" xfId="0" applyNumberFormat="1" applyFont="1" applyBorder="1" applyAlignment="1" applyProtection="1">
      <alignment horizontal="right"/>
    </xf>
    <xf numFmtId="4" fontId="6" fillId="0" borderId="22" xfId="0" applyNumberFormat="1" applyFont="1" applyBorder="1" applyAlignment="1" applyProtection="1">
      <alignment horizontal="right"/>
    </xf>
    <xf numFmtId="171" fontId="6" fillId="0" borderId="16" xfId="0" applyNumberFormat="1" applyFont="1" applyBorder="1"/>
    <xf numFmtId="171" fontId="6" fillId="0" borderId="22" xfId="0" applyNumberFormat="1" applyFont="1" applyBorder="1"/>
    <xf numFmtId="171" fontId="6" fillId="0" borderId="23" xfId="0" applyNumberFormat="1" applyFont="1" applyBorder="1" applyAlignment="1" applyProtection="1">
      <alignment horizontal="right"/>
    </xf>
    <xf numFmtId="171" fontId="6" fillId="0" borderId="23" xfId="0" applyNumberFormat="1" applyFont="1" applyBorder="1" applyProtection="1"/>
    <xf numFmtId="171" fontId="6" fillId="0" borderId="13" xfId="0" applyNumberFormat="1" applyFont="1" applyBorder="1" applyAlignment="1" applyProtection="1">
      <alignment horizontal="right"/>
    </xf>
    <xf numFmtId="171" fontId="6" fillId="0" borderId="7" xfId="0" applyNumberFormat="1" applyFont="1" applyBorder="1" applyAlignment="1" applyProtection="1">
      <alignment horizontal="right"/>
    </xf>
    <xf numFmtId="171" fontId="6" fillId="0" borderId="10" xfId="0" applyNumberFormat="1" applyFont="1" applyBorder="1" applyAlignment="1" applyProtection="1">
      <alignment horizontal="right"/>
    </xf>
    <xf numFmtId="171" fontId="6" fillId="0" borderId="22" xfId="0" applyNumberFormat="1" applyFont="1" applyBorder="1" applyAlignment="1" applyProtection="1">
      <alignment horizontal="right"/>
    </xf>
    <xf numFmtId="171" fontId="6" fillId="0" borderId="16" xfId="0" applyNumberFormat="1" applyFont="1" applyBorder="1" applyAlignment="1" applyProtection="1">
      <alignment horizontal="right"/>
    </xf>
    <xf numFmtId="171" fontId="6" fillId="0" borderId="14" xfId="0" applyNumberFormat="1" applyFont="1" applyBorder="1" applyAlignment="1" applyProtection="1">
      <alignment horizontal="right"/>
    </xf>
    <xf numFmtId="171" fontId="7" fillId="0" borderId="22" xfId="0" applyNumberFormat="1" applyFont="1" applyBorder="1" applyAlignment="1" applyProtection="1">
      <alignment horizontal="right"/>
    </xf>
    <xf numFmtId="171" fontId="7" fillId="0" borderId="16" xfId="0" applyNumberFormat="1" applyFont="1" applyBorder="1" applyAlignment="1" applyProtection="1">
      <alignment horizontal="right"/>
    </xf>
    <xf numFmtId="171" fontId="7" fillId="0" borderId="23" xfId="0" applyNumberFormat="1" applyFont="1" applyBorder="1" applyAlignment="1" applyProtection="1">
      <alignment horizontal="right"/>
    </xf>
    <xf numFmtId="171" fontId="7" fillId="0" borderId="10" xfId="0" applyNumberFormat="1" applyFont="1" applyBorder="1"/>
    <xf numFmtId="171" fontId="7" fillId="0" borderId="13" xfId="0" applyNumberFormat="1" applyFont="1" applyBorder="1" applyProtection="1"/>
    <xf numFmtId="171" fontId="7" fillId="0" borderId="7" xfId="0" applyNumberFormat="1" applyFont="1" applyBorder="1"/>
    <xf numFmtId="0" fontId="0" fillId="0" borderId="0" xfId="0" applyAlignment="1" applyProtection="1">
      <alignment horizontal="left"/>
    </xf>
    <xf numFmtId="49" fontId="6" fillId="0" borderId="22" xfId="0" applyNumberFormat="1" applyFont="1" applyBorder="1" applyAlignment="1" applyProtection="1">
      <alignment horizontal="right"/>
    </xf>
    <xf numFmtId="49" fontId="6" fillId="0" borderId="16" xfId="0" applyNumberFormat="1" applyFont="1" applyBorder="1" applyAlignment="1" applyProtection="1">
      <alignment horizontal="right"/>
    </xf>
    <xf numFmtId="171" fontId="6" fillId="0" borderId="8" xfId="0" applyNumberFormat="1" applyFont="1" applyBorder="1" applyAlignment="1" applyProtection="1">
      <alignment horizontal="right"/>
    </xf>
    <xf numFmtId="171" fontId="6" fillId="0" borderId="11" xfId="0" applyNumberFormat="1" applyFont="1" applyBorder="1" applyAlignment="1" applyProtection="1">
      <alignment horizontal="right"/>
    </xf>
    <xf numFmtId="171" fontId="6" fillId="0" borderId="0" xfId="0" applyNumberFormat="1" applyFont="1" applyAlignment="1" applyProtection="1">
      <alignment horizontal="right"/>
    </xf>
    <xf numFmtId="49" fontId="6" fillId="0" borderId="16" xfId="0" quotePrefix="1" applyNumberFormat="1" applyFont="1" applyBorder="1" applyAlignment="1" applyProtection="1">
      <alignment horizontal="center"/>
    </xf>
    <xf numFmtId="49" fontId="6" fillId="0" borderId="16" xfId="0" applyNumberFormat="1" applyFont="1" applyBorder="1" applyAlignment="1" applyProtection="1">
      <alignment horizontal="center"/>
    </xf>
    <xf numFmtId="49" fontId="7" fillId="0" borderId="10" xfId="0" quotePrefix="1" applyNumberFormat="1" applyFont="1" applyBorder="1" applyAlignment="1" applyProtection="1">
      <alignment horizontal="center"/>
    </xf>
    <xf numFmtId="49" fontId="7" fillId="0" borderId="16" xfId="0" quotePrefix="1" applyNumberFormat="1" applyFont="1" applyBorder="1" applyAlignment="1" applyProtection="1">
      <alignment horizontal="center"/>
    </xf>
    <xf numFmtId="49" fontId="6" fillId="0" borderId="11" xfId="0" quotePrefix="1" applyNumberFormat="1" applyFont="1" applyBorder="1" applyAlignment="1" applyProtection="1">
      <alignment horizontal="center"/>
    </xf>
    <xf numFmtId="49" fontId="6" fillId="0" borderId="11" xfId="0" applyNumberFormat="1" applyFont="1" applyBorder="1" applyAlignment="1" applyProtection="1">
      <alignment horizontal="center"/>
    </xf>
    <xf numFmtId="49" fontId="6" fillId="0" borderId="10" xfId="0" applyNumberFormat="1" applyFont="1" applyBorder="1" applyAlignment="1" applyProtection="1">
      <alignment horizontal="center"/>
    </xf>
    <xf numFmtId="49" fontId="3" fillId="0" borderId="19" xfId="0" applyNumberFormat="1" applyFont="1" applyBorder="1" applyProtection="1"/>
    <xf numFmtId="49" fontId="3" fillId="0" borderId="0" xfId="0" applyNumberFormat="1" applyFont="1" applyBorder="1" applyProtection="1"/>
    <xf numFmtId="3" fontId="7" fillId="0" borderId="13" xfId="0" applyNumberFormat="1" applyFont="1" applyBorder="1" applyAlignment="1">
      <alignment horizontal="right"/>
    </xf>
    <xf numFmtId="3" fontId="7" fillId="0" borderId="38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7" fillId="0" borderId="37" xfId="0" applyNumberFormat="1" applyFont="1" applyBorder="1" applyAlignment="1">
      <alignment horizontal="right"/>
    </xf>
    <xf numFmtId="4" fontId="7" fillId="0" borderId="10" xfId="0" applyNumberFormat="1" applyFont="1" applyBorder="1" applyAlignment="1" applyProtection="1">
      <alignment horizontal="right"/>
    </xf>
    <xf numFmtId="4" fontId="7" fillId="0" borderId="37" xfId="0" applyNumberFormat="1" applyFont="1" applyBorder="1" applyAlignment="1" applyProtection="1">
      <alignment horizontal="right"/>
    </xf>
    <xf numFmtId="3" fontId="7" fillId="0" borderId="7" xfId="0" applyNumberFormat="1" applyFont="1" applyBorder="1" applyAlignment="1">
      <alignment horizontal="right"/>
    </xf>
    <xf numFmtId="3" fontId="7" fillId="0" borderId="36" xfId="0" applyNumberFormat="1" applyFont="1" applyBorder="1" applyAlignment="1">
      <alignment horizontal="right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25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0" xfId="0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right"/>
    </xf>
    <xf numFmtId="4" fontId="7" fillId="0" borderId="36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0" borderId="37" xfId="0" applyNumberFormat="1" applyFont="1" applyBorder="1" applyAlignment="1">
      <alignment horizontal="right"/>
    </xf>
    <xf numFmtId="1" fontId="7" fillId="0" borderId="10" xfId="0" applyNumberFormat="1" applyFont="1" applyBorder="1" applyAlignment="1" applyProtection="1">
      <alignment horizontal="center"/>
    </xf>
    <xf numFmtId="1" fontId="7" fillId="0" borderId="37" xfId="0" applyNumberFormat="1" applyFont="1" applyBorder="1" applyAlignment="1" applyProtection="1">
      <alignment horizontal="center"/>
    </xf>
    <xf numFmtId="0" fontId="1" fillId="0" borderId="0" xfId="0" applyFont="1" applyAlignment="1"/>
    <xf numFmtId="0" fontId="9" fillId="0" borderId="0" xfId="0" applyFont="1" applyAlignment="1"/>
    <xf numFmtId="4" fontId="7" fillId="0" borderId="13" xfId="0" applyNumberFormat="1" applyFont="1" applyBorder="1" applyAlignment="1">
      <alignment horizontal="right"/>
    </xf>
    <xf numFmtId="4" fontId="7" fillId="0" borderId="38" xfId="0" applyNumberFormat="1" applyFont="1" applyBorder="1" applyAlignment="1">
      <alignment horizontal="right"/>
    </xf>
    <xf numFmtId="4" fontId="7" fillId="0" borderId="16" xfId="0" applyNumberFormat="1" applyFont="1" applyBorder="1" applyAlignment="1" applyProtection="1">
      <alignment horizontal="right" vertical="center"/>
    </xf>
    <xf numFmtId="4" fontId="7" fillId="0" borderId="37" xfId="0" applyNumberFormat="1" applyFont="1" applyBorder="1" applyAlignment="1" applyProtection="1">
      <alignment horizontal="right" vertical="center"/>
    </xf>
    <xf numFmtId="3" fontId="7" fillId="0" borderId="16" xfId="0" applyNumberFormat="1" applyFont="1" applyBorder="1" applyAlignment="1" applyProtection="1">
      <alignment horizontal="right" vertical="center"/>
    </xf>
    <xf numFmtId="0" fontId="0" fillId="0" borderId="37" xfId="0" applyBorder="1" applyAlignment="1">
      <alignment horizontal="right" vertical="center"/>
    </xf>
    <xf numFmtId="3" fontId="7" fillId="0" borderId="23" xfId="0" applyNumberFormat="1" applyFont="1" applyBorder="1" applyAlignment="1" applyProtection="1">
      <alignment horizontal="right" vertical="center"/>
    </xf>
    <xf numFmtId="3" fontId="7" fillId="0" borderId="38" xfId="0" applyNumberFormat="1" applyFont="1" applyBorder="1" applyAlignment="1" applyProtection="1">
      <alignment horizontal="right" vertical="center"/>
    </xf>
    <xf numFmtId="3" fontId="7" fillId="0" borderId="22" xfId="0" applyNumberFormat="1" applyFont="1" applyBorder="1" applyAlignment="1" applyProtection="1">
      <alignment horizontal="right" vertical="center"/>
    </xf>
    <xf numFmtId="3" fontId="7" fillId="0" borderId="36" xfId="0" applyNumberFormat="1" applyFont="1" applyBorder="1" applyAlignment="1" applyProtection="1">
      <alignment horizontal="right" vertical="center"/>
    </xf>
    <xf numFmtId="3" fontId="7" fillId="0" borderId="37" xfId="0" applyNumberFormat="1" applyFont="1" applyBorder="1" applyAlignment="1" applyProtection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top"/>
    </xf>
    <xf numFmtId="0" fontId="3" fillId="0" borderId="40" xfId="0" applyFont="1" applyBorder="1" applyAlignment="1">
      <alignment horizontal="center" vertical="top"/>
    </xf>
    <xf numFmtId="0" fontId="3" fillId="0" borderId="24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1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2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0" xfId="0" applyAlignment="1"/>
    <xf numFmtId="0" fontId="5" fillId="0" borderId="0" xfId="0" applyFont="1" applyAlignment="1">
      <alignment horizontal="center"/>
    </xf>
    <xf numFmtId="0" fontId="5" fillId="0" borderId="0" xfId="0" applyFont="1" applyAlignment="1"/>
    <xf numFmtId="171" fontId="7" fillId="0" borderId="22" xfId="0" applyNumberFormat="1" applyFont="1" applyBorder="1" applyAlignment="1" applyProtection="1">
      <alignment horizontal="right" vertical="center"/>
    </xf>
    <xf numFmtId="171" fontId="7" fillId="0" borderId="36" xfId="0" applyNumberFormat="1" applyFont="1" applyBorder="1" applyAlignment="1" applyProtection="1">
      <alignment horizontal="right" vertical="center"/>
    </xf>
    <xf numFmtId="171" fontId="7" fillId="0" borderId="16" xfId="0" applyNumberFormat="1" applyFont="1" applyBorder="1" applyAlignment="1" applyProtection="1">
      <alignment horizontal="right" vertical="center"/>
    </xf>
    <xf numFmtId="171" fontId="7" fillId="0" borderId="37" xfId="0" applyNumberFormat="1" applyFont="1" applyBorder="1" applyAlignment="1" applyProtection="1">
      <alignment horizontal="right" vertical="center"/>
    </xf>
    <xf numFmtId="171" fontId="7" fillId="0" borderId="23" xfId="0" applyNumberFormat="1" applyFont="1" applyBorder="1" applyAlignment="1" applyProtection="1">
      <alignment horizontal="right" vertical="center"/>
    </xf>
    <xf numFmtId="171" fontId="7" fillId="0" borderId="38" xfId="0" applyNumberFormat="1" applyFont="1" applyBorder="1" applyAlignment="1" applyProtection="1">
      <alignment horizontal="right" vertical="center"/>
    </xf>
    <xf numFmtId="49" fontId="7" fillId="0" borderId="16" xfId="0" quotePrefix="1" applyNumberFormat="1" applyFont="1" applyBorder="1" applyAlignment="1" applyProtection="1">
      <alignment horizontal="center" vertical="center"/>
    </xf>
    <xf numFmtId="49" fontId="7" fillId="0" borderId="37" xfId="0" applyNumberFormat="1" applyFont="1" applyBorder="1" applyAlignment="1" applyProtection="1">
      <alignment horizontal="center" vertical="center"/>
    </xf>
    <xf numFmtId="171" fontId="0" fillId="0" borderId="37" xfId="0" applyNumberFormat="1" applyBorder="1" applyAlignment="1" applyProtection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GridLines="0" showZeros="0" workbookViewId="0">
      <selection activeCell="B1" sqref="B1:E1"/>
    </sheetView>
  </sheetViews>
  <sheetFormatPr defaultRowHeight="12.75" x14ac:dyDescent="0.2"/>
  <cols>
    <col min="1" max="2" width="12.7109375" customWidth="1"/>
    <col min="3" max="4" width="11.7109375" customWidth="1"/>
    <col min="5" max="5" width="4.7109375" customWidth="1"/>
    <col min="6" max="7" width="11.7109375" customWidth="1"/>
    <col min="8" max="8" width="5.7109375" customWidth="1"/>
    <col min="9" max="11" width="11.7109375" customWidth="1"/>
    <col min="12" max="12" width="5.7109375" customWidth="1"/>
    <col min="13" max="13" width="11.7109375" customWidth="1"/>
  </cols>
  <sheetData>
    <row r="1" spans="1:13" ht="15" x14ac:dyDescent="0.2">
      <c r="A1" s="2" t="s">
        <v>0</v>
      </c>
      <c r="B1" s="129"/>
      <c r="C1" s="129"/>
      <c r="D1" s="129"/>
      <c r="E1" s="129"/>
      <c r="K1" s="131" t="s">
        <v>2</v>
      </c>
      <c r="L1" s="131"/>
      <c r="M1" s="1"/>
    </row>
    <row r="2" spans="1:13" x14ac:dyDescent="0.2">
      <c r="A2" s="128"/>
      <c r="B2" s="128"/>
    </row>
    <row r="3" spans="1:13" ht="15.75" x14ac:dyDescent="0.2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5" spans="1:13" ht="15.75" x14ac:dyDescent="0.25">
      <c r="A5" s="136" t="s">
        <v>3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8"/>
    </row>
    <row r="6" spans="1:13" x14ac:dyDescent="0.2">
      <c r="A6" s="139" t="s">
        <v>4</v>
      </c>
      <c r="B6" s="140"/>
      <c r="C6" s="143" t="s">
        <v>5</v>
      </c>
      <c r="D6" s="144"/>
      <c r="E6" s="144"/>
      <c r="F6" s="144"/>
      <c r="G6" s="144"/>
      <c r="H6" s="144"/>
      <c r="I6" s="145"/>
      <c r="J6" s="146" t="s">
        <v>6</v>
      </c>
      <c r="K6" s="146"/>
      <c r="L6" s="146"/>
      <c r="M6" s="147"/>
    </row>
    <row r="7" spans="1:13" x14ac:dyDescent="0.2">
      <c r="A7" s="141"/>
      <c r="B7" s="142"/>
      <c r="C7" s="11" t="s">
        <v>7</v>
      </c>
      <c r="D7" s="14" t="s">
        <v>7</v>
      </c>
      <c r="E7" s="14" t="s">
        <v>10</v>
      </c>
      <c r="F7" s="148" t="s">
        <v>12</v>
      </c>
      <c r="G7" s="148" t="s">
        <v>13</v>
      </c>
      <c r="H7" s="14" t="s">
        <v>10</v>
      </c>
      <c r="I7" s="19" t="s">
        <v>15</v>
      </c>
      <c r="J7" s="150" t="s">
        <v>16</v>
      </c>
      <c r="K7" s="124" t="s">
        <v>17</v>
      </c>
      <c r="L7" s="14" t="s">
        <v>10</v>
      </c>
      <c r="M7" s="126" t="s">
        <v>18</v>
      </c>
    </row>
    <row r="8" spans="1:13" x14ac:dyDescent="0.2">
      <c r="A8" s="141"/>
      <c r="B8" s="142"/>
      <c r="C8" s="12" t="s">
        <v>8</v>
      </c>
      <c r="D8" s="15" t="s">
        <v>9</v>
      </c>
      <c r="E8" s="15" t="s">
        <v>11</v>
      </c>
      <c r="F8" s="149"/>
      <c r="G8" s="149"/>
      <c r="H8" s="15" t="s">
        <v>14</v>
      </c>
      <c r="I8" s="22" t="s">
        <v>5</v>
      </c>
      <c r="J8" s="151"/>
      <c r="K8" s="125"/>
      <c r="L8" s="15" t="s">
        <v>14</v>
      </c>
      <c r="M8" s="127"/>
    </row>
    <row r="9" spans="1:13" x14ac:dyDescent="0.2">
      <c r="A9" s="132">
        <v>1</v>
      </c>
      <c r="B9" s="133"/>
      <c r="C9" s="13">
        <v>2</v>
      </c>
      <c r="D9" s="16">
        <v>3</v>
      </c>
      <c r="E9" s="16">
        <v>4</v>
      </c>
      <c r="F9" s="16">
        <v>5</v>
      </c>
      <c r="G9" s="16">
        <v>6</v>
      </c>
      <c r="H9" s="16">
        <v>7</v>
      </c>
      <c r="I9" s="23">
        <v>8</v>
      </c>
      <c r="J9" s="13">
        <v>9</v>
      </c>
      <c r="K9" s="3">
        <v>10</v>
      </c>
      <c r="L9" s="16">
        <v>11</v>
      </c>
      <c r="M9" s="10">
        <v>12</v>
      </c>
    </row>
    <row r="10" spans="1:13" x14ac:dyDescent="0.2">
      <c r="A10" s="4" t="s">
        <v>25</v>
      </c>
      <c r="B10" s="5"/>
      <c r="C10" s="41"/>
      <c r="D10" s="42"/>
      <c r="E10" s="43" t="str">
        <f>IF(D10="","",((D10-C10)/C10)*100)</f>
        <v/>
      </c>
      <c r="F10" s="42"/>
      <c r="G10" s="42"/>
      <c r="H10" s="43" t="str">
        <f>IF(F10="","",(G10/F10)*100)</f>
        <v/>
      </c>
      <c r="I10" s="44" t="str">
        <f>IF(F10="","",(F10-G10))</f>
        <v/>
      </c>
      <c r="J10" s="45"/>
      <c r="K10" s="46"/>
      <c r="L10" s="43" t="str">
        <f>IF(J10="","",(K10/J10)*100)</f>
        <v/>
      </c>
      <c r="M10" s="47" t="str">
        <f>IF(J10="","",(J10-K10))</f>
        <v/>
      </c>
    </row>
    <row r="11" spans="1:13" x14ac:dyDescent="0.2">
      <c r="A11" s="6"/>
      <c r="B11" s="7"/>
      <c r="C11" s="48"/>
      <c r="D11" s="49"/>
      <c r="E11" s="43"/>
      <c r="F11" s="49"/>
      <c r="G11" s="49"/>
      <c r="H11" s="43"/>
      <c r="I11" s="44"/>
      <c r="J11" s="48"/>
      <c r="K11" s="49"/>
      <c r="L11" s="43"/>
      <c r="M11" s="44"/>
    </row>
    <row r="12" spans="1:13" x14ac:dyDescent="0.2">
      <c r="A12" s="6" t="s">
        <v>19</v>
      </c>
      <c r="B12" s="7"/>
      <c r="C12" s="48"/>
      <c r="D12" s="49"/>
      <c r="E12" s="43"/>
      <c r="F12" s="49"/>
      <c r="G12" s="49"/>
      <c r="H12" s="43"/>
      <c r="I12" s="44"/>
      <c r="J12" s="48"/>
      <c r="K12" s="49"/>
      <c r="L12" s="43"/>
      <c r="M12" s="44"/>
    </row>
    <row r="13" spans="1:13" x14ac:dyDescent="0.2">
      <c r="A13" s="6" t="s">
        <v>20</v>
      </c>
      <c r="B13" s="7"/>
      <c r="C13" s="48"/>
      <c r="D13" s="49"/>
      <c r="E13" s="43"/>
      <c r="F13" s="49"/>
      <c r="G13" s="49"/>
      <c r="H13" s="43"/>
      <c r="I13" s="44"/>
      <c r="J13" s="48"/>
      <c r="K13" s="49"/>
      <c r="L13" s="43"/>
      <c r="M13" s="44"/>
    </row>
    <row r="14" spans="1:13" x14ac:dyDescent="0.2">
      <c r="A14" s="6" t="s">
        <v>21</v>
      </c>
      <c r="B14" s="7"/>
      <c r="C14" s="48"/>
      <c r="D14" s="49"/>
      <c r="E14" s="43"/>
      <c r="F14" s="49"/>
      <c r="G14" s="49"/>
      <c r="H14" s="43"/>
      <c r="I14" s="44"/>
      <c r="J14" s="48"/>
      <c r="K14" s="49"/>
      <c r="L14" s="43"/>
      <c r="M14" s="44"/>
    </row>
    <row r="15" spans="1:13" x14ac:dyDescent="0.2">
      <c r="A15" s="6" t="s">
        <v>22</v>
      </c>
      <c r="B15" s="7"/>
      <c r="C15" s="48"/>
      <c r="D15" s="49"/>
      <c r="E15" s="43"/>
      <c r="F15" s="49"/>
      <c r="G15" s="49"/>
      <c r="H15" s="43"/>
      <c r="I15" s="44"/>
      <c r="J15" s="48"/>
      <c r="K15" s="49"/>
      <c r="L15" s="43"/>
      <c r="M15" s="44"/>
    </row>
    <row r="16" spans="1:13" x14ac:dyDescent="0.2">
      <c r="A16" s="6" t="s">
        <v>23</v>
      </c>
      <c r="B16" s="7"/>
      <c r="C16" s="41"/>
      <c r="D16" s="42"/>
      <c r="E16" s="43" t="str">
        <f>IF(D16="","",((D16-C16)/C16)*100)</f>
        <v/>
      </c>
      <c r="F16" s="42"/>
      <c r="G16" s="42"/>
      <c r="H16" s="43" t="str">
        <f>IF(F16="","",(G16/F16)*100)</f>
        <v/>
      </c>
      <c r="I16" s="44" t="str">
        <f>IF(F16="","",(F16-G16))</f>
        <v/>
      </c>
      <c r="J16" s="41"/>
      <c r="K16" s="42"/>
      <c r="L16" s="43" t="str">
        <f>IF(J16="","",(K16/J16)*100)</f>
        <v/>
      </c>
      <c r="M16" s="44" t="str">
        <f>IF(J16="","",(J16-K16))</f>
        <v/>
      </c>
    </row>
    <row r="17" spans="1:13" x14ac:dyDescent="0.2">
      <c r="A17" s="6"/>
      <c r="B17" s="7"/>
      <c r="C17" s="48"/>
      <c r="D17" s="49"/>
      <c r="E17" s="43"/>
      <c r="F17" s="49"/>
      <c r="G17" s="49"/>
      <c r="H17" s="43"/>
      <c r="I17" s="44"/>
      <c r="J17" s="48"/>
      <c r="K17" s="49"/>
      <c r="L17" s="43"/>
      <c r="M17" s="44"/>
    </row>
    <row r="18" spans="1:13" x14ac:dyDescent="0.2">
      <c r="A18" s="6" t="s">
        <v>24</v>
      </c>
      <c r="B18" s="7"/>
      <c r="C18" s="41"/>
      <c r="D18" s="42"/>
      <c r="E18" s="43" t="str">
        <f>IF(D18="","",((D18-C18)/C18)*100)</f>
        <v/>
      </c>
      <c r="F18" s="42"/>
      <c r="G18" s="42"/>
      <c r="H18" s="43" t="str">
        <f>IF(F18="","",(G18/F18)*100)</f>
        <v/>
      </c>
      <c r="I18" s="44" t="str">
        <f>IF(F18="","",(F18-G18))</f>
        <v/>
      </c>
      <c r="J18" s="41"/>
      <c r="K18" s="42"/>
      <c r="L18" s="43" t="str">
        <f>IF(J18="","",(K18/J18)*100)</f>
        <v/>
      </c>
      <c r="M18" s="44" t="str">
        <f>IF(J18="","",(J18-K18))</f>
        <v/>
      </c>
    </row>
    <row r="19" spans="1:13" x14ac:dyDescent="0.2">
      <c r="A19" s="6"/>
      <c r="B19" s="7"/>
      <c r="C19" s="48"/>
      <c r="D19" s="49"/>
      <c r="E19" s="43"/>
      <c r="F19" s="49"/>
      <c r="G19" s="49"/>
      <c r="H19" s="43"/>
      <c r="I19" s="44"/>
      <c r="J19" s="48"/>
      <c r="K19" s="49"/>
      <c r="L19" s="43"/>
      <c r="M19" s="44"/>
    </row>
    <row r="20" spans="1:13" x14ac:dyDescent="0.2">
      <c r="A20" s="6" t="s">
        <v>26</v>
      </c>
      <c r="B20" s="7"/>
      <c r="C20" s="48"/>
      <c r="D20" s="49"/>
      <c r="E20" s="43"/>
      <c r="F20" s="49"/>
      <c r="G20" s="49"/>
      <c r="H20" s="43"/>
      <c r="I20" s="44"/>
      <c r="J20" s="48"/>
      <c r="K20" s="49"/>
      <c r="L20" s="43"/>
      <c r="M20" s="44"/>
    </row>
    <row r="21" spans="1:13" x14ac:dyDescent="0.2">
      <c r="A21" s="6" t="s">
        <v>27</v>
      </c>
      <c r="B21" s="7"/>
      <c r="C21" s="48"/>
      <c r="D21" s="49"/>
      <c r="E21" s="43"/>
      <c r="F21" s="49"/>
      <c r="G21" s="49"/>
      <c r="H21" s="43"/>
      <c r="I21" s="44"/>
      <c r="J21" s="48"/>
      <c r="K21" s="49"/>
      <c r="L21" s="43"/>
      <c r="M21" s="44"/>
    </row>
    <row r="22" spans="1:13" x14ac:dyDescent="0.2">
      <c r="A22" s="6" t="s">
        <v>28</v>
      </c>
      <c r="B22" s="7"/>
      <c r="C22" s="41"/>
      <c r="D22" s="42"/>
      <c r="E22" s="43" t="str">
        <f>IF(D22="","",((D22-C22)/C22)*100)</f>
        <v/>
      </c>
      <c r="F22" s="42"/>
      <c r="G22" s="42"/>
      <c r="H22" s="43" t="str">
        <f>IF(F22="","",(G22/F22)*100)</f>
        <v/>
      </c>
      <c r="I22" s="44" t="str">
        <f>IF(F22="","",(F22-G22))</f>
        <v/>
      </c>
      <c r="J22" s="41"/>
      <c r="K22" s="42"/>
      <c r="L22" s="43" t="str">
        <f>IF(J22="","",(K22/J22)*100)</f>
        <v/>
      </c>
      <c r="M22" s="44" t="str">
        <f>IF(J22="","",(J22-K22))</f>
        <v/>
      </c>
    </row>
    <row r="23" spans="1:13" x14ac:dyDescent="0.2">
      <c r="A23" s="6"/>
      <c r="B23" s="7"/>
      <c r="C23" s="48"/>
      <c r="D23" s="49"/>
      <c r="E23" s="43"/>
      <c r="F23" s="49"/>
      <c r="G23" s="49"/>
      <c r="H23" s="43"/>
      <c r="I23" s="44"/>
      <c r="J23" s="48"/>
      <c r="K23" s="49"/>
      <c r="L23" s="43"/>
      <c r="M23" s="44"/>
    </row>
    <row r="24" spans="1:13" x14ac:dyDescent="0.2">
      <c r="A24" s="134" t="s">
        <v>33</v>
      </c>
      <c r="B24" s="135"/>
      <c r="C24" s="50">
        <f>SUM(C10,C16,C18,C22)</f>
        <v>0</v>
      </c>
      <c r="D24" s="60">
        <f>SUM(D10,D16,D18,D22)</f>
        <v>0</v>
      </c>
      <c r="E24" s="61" t="str">
        <f>IF(D24=0,"",((D24-C24)/C24)*100)</f>
        <v/>
      </c>
      <c r="F24" s="60">
        <f>SUM(F10,F16,F18,F22)</f>
        <v>0</v>
      </c>
      <c r="G24" s="60">
        <f>SUM(G10,G16,G18,G22)</f>
        <v>0</v>
      </c>
      <c r="H24" s="61" t="str">
        <f>IF(F24=0,"",(G24/F24)*100)</f>
        <v/>
      </c>
      <c r="I24" s="62">
        <f>SUM(I10,I16,I18,I22)</f>
        <v>0</v>
      </c>
      <c r="J24" s="59">
        <f>SUM(J10,J16,J18,J22)</f>
        <v>0</v>
      </c>
      <c r="K24" s="60">
        <f>SUM(K10,K16,K18,K22)</f>
        <v>0</v>
      </c>
      <c r="L24" s="61" t="str">
        <f>IF(J24=0,"",(K24/J24)*100)</f>
        <v/>
      </c>
      <c r="M24" s="62">
        <f>SUM(M10,M16,M18,M22)</f>
        <v>0</v>
      </c>
    </row>
    <row r="25" spans="1:13" x14ac:dyDescent="0.2">
      <c r="A25" s="6"/>
      <c r="B25" s="7"/>
      <c r="C25" s="48"/>
      <c r="D25" s="49"/>
      <c r="E25" s="54"/>
      <c r="F25" s="49"/>
      <c r="G25" s="49"/>
      <c r="H25" s="54"/>
      <c r="I25" s="44"/>
      <c r="J25" s="48"/>
      <c r="K25" s="49"/>
      <c r="L25" s="54"/>
      <c r="M25" s="44"/>
    </row>
    <row r="26" spans="1:13" x14ac:dyDescent="0.2">
      <c r="A26" s="6" t="s">
        <v>29</v>
      </c>
      <c r="B26" s="7"/>
      <c r="C26" s="48"/>
      <c r="D26" s="49"/>
      <c r="E26" s="54"/>
      <c r="F26" s="49"/>
      <c r="G26" s="49"/>
      <c r="H26" s="54"/>
      <c r="I26" s="44"/>
      <c r="J26" s="48"/>
      <c r="K26" s="49"/>
      <c r="L26" s="54"/>
      <c r="M26" s="44"/>
    </row>
    <row r="27" spans="1:13" x14ac:dyDescent="0.2">
      <c r="A27" s="6" t="s">
        <v>30</v>
      </c>
      <c r="B27" s="7"/>
      <c r="C27" s="41"/>
      <c r="D27" s="42"/>
      <c r="E27" s="43" t="str">
        <f>IF(D27="","",((D27-C27)/C27)*100)</f>
        <v/>
      </c>
      <c r="F27" s="42"/>
      <c r="G27" s="42"/>
      <c r="H27" s="43" t="str">
        <f>IF(F27="","",(G27/F27)*100)</f>
        <v/>
      </c>
      <c r="I27" s="44" t="str">
        <f>IF(F27="","",(F27-G27))</f>
        <v/>
      </c>
      <c r="J27" s="41"/>
      <c r="K27" s="42"/>
      <c r="L27" s="43" t="str">
        <f>IF(J27="","",(K27/J27)*100)</f>
        <v/>
      </c>
      <c r="M27" s="44" t="str">
        <f>IF(J27="","",(J27-K27))</f>
        <v/>
      </c>
    </row>
    <row r="28" spans="1:13" x14ac:dyDescent="0.2">
      <c r="A28" s="6"/>
      <c r="B28" s="7"/>
      <c r="C28" s="48"/>
      <c r="D28" s="49"/>
      <c r="E28" s="54"/>
      <c r="F28" s="49"/>
      <c r="G28" s="49"/>
      <c r="H28" s="54"/>
      <c r="I28" s="44"/>
      <c r="J28" s="48"/>
      <c r="K28" s="49"/>
      <c r="L28" s="54"/>
      <c r="M28" s="44"/>
    </row>
    <row r="29" spans="1:13" x14ac:dyDescent="0.2">
      <c r="A29" s="6" t="s">
        <v>31</v>
      </c>
      <c r="B29" s="7"/>
      <c r="C29" s="48"/>
      <c r="D29" s="49"/>
      <c r="E29" s="54"/>
      <c r="F29" s="49"/>
      <c r="G29" s="49"/>
      <c r="H29" s="54"/>
      <c r="I29" s="44"/>
      <c r="J29" s="48"/>
      <c r="K29" s="49"/>
      <c r="L29" s="54"/>
      <c r="M29" s="44"/>
    </row>
    <row r="30" spans="1:13" x14ac:dyDescent="0.2">
      <c r="A30" s="6" t="s">
        <v>32</v>
      </c>
      <c r="B30" s="7"/>
      <c r="C30" s="41"/>
      <c r="D30" s="42"/>
      <c r="E30" s="43" t="str">
        <f>IF(D30="","",((D30-C30)/C30)*100)</f>
        <v/>
      </c>
      <c r="F30" s="42"/>
      <c r="G30" s="42"/>
      <c r="H30" s="43" t="str">
        <f>IF(F30="","",(G30/F30)*100)</f>
        <v/>
      </c>
      <c r="I30" s="44" t="str">
        <f>IF(F30="","",(F30-G30))</f>
        <v/>
      </c>
      <c r="J30" s="41"/>
      <c r="K30" s="42"/>
      <c r="L30" s="43" t="str">
        <f>IF(J30="","",(K30/J30)*100)</f>
        <v/>
      </c>
      <c r="M30" s="44" t="str">
        <f>IF(J30="","",(J30-K30))</f>
        <v/>
      </c>
    </row>
    <row r="31" spans="1:13" x14ac:dyDescent="0.2">
      <c r="A31" s="6"/>
      <c r="B31" s="7"/>
      <c r="C31" s="48"/>
      <c r="D31" s="49"/>
      <c r="E31" s="54"/>
      <c r="F31" s="49"/>
      <c r="G31" s="49"/>
      <c r="H31" s="54"/>
      <c r="I31" s="44"/>
      <c r="J31" s="48"/>
      <c r="K31" s="49"/>
      <c r="L31" s="54"/>
      <c r="M31" s="44"/>
    </row>
    <row r="32" spans="1:13" x14ac:dyDescent="0.2">
      <c r="A32" s="134" t="s">
        <v>50</v>
      </c>
      <c r="B32" s="135"/>
      <c r="C32" s="50">
        <f>SUM(C24,C27,C30)</f>
        <v>0</v>
      </c>
      <c r="D32" s="51">
        <f>SUM(D24,D27,D30)</f>
        <v>0</v>
      </c>
      <c r="E32" s="52" t="str">
        <f>IF(D32=0,"",((D32-C32)/C32)*100)</f>
        <v/>
      </c>
      <c r="F32" s="51">
        <f>SUM(F24,F27,F30)</f>
        <v>0</v>
      </c>
      <c r="G32" s="51">
        <f>SUM(G24,G27,G30)</f>
        <v>0</v>
      </c>
      <c r="H32" s="52" t="str">
        <f>IF(F32=0,"",(G32/F32)*100)</f>
        <v/>
      </c>
      <c r="I32" s="53">
        <f>SUM(I24,I27,I30)</f>
        <v>0</v>
      </c>
      <c r="J32" s="55">
        <f>SUM(J24,J27,J30)</f>
        <v>0</v>
      </c>
      <c r="K32" s="51">
        <f>SUM(K24,K27,K30)</f>
        <v>0</v>
      </c>
      <c r="L32" s="52" t="str">
        <f>IF(J32=0,"",(K32/J32)*100)</f>
        <v/>
      </c>
      <c r="M32" s="53">
        <f>SUM(M24,M27,M30)</f>
        <v>0</v>
      </c>
    </row>
    <row r="33" spans="1:13" x14ac:dyDescent="0.2">
      <c r="A33" s="6"/>
      <c r="B33" s="7"/>
      <c r="C33" s="48"/>
      <c r="D33" s="49"/>
      <c r="E33" s="54"/>
      <c r="F33" s="49"/>
      <c r="G33" s="49"/>
      <c r="H33" s="54"/>
      <c r="I33" s="56"/>
      <c r="J33" s="48"/>
      <c r="K33" s="49"/>
      <c r="L33" s="54"/>
      <c r="M33" s="56"/>
    </row>
    <row r="34" spans="1:13" x14ac:dyDescent="0.2">
      <c r="A34" s="6" t="s">
        <v>34</v>
      </c>
      <c r="B34" s="7"/>
      <c r="C34" s="41"/>
      <c r="D34" s="42"/>
      <c r="E34" s="54"/>
      <c r="F34" s="54"/>
      <c r="G34" s="54"/>
      <c r="H34" s="54"/>
      <c r="I34" s="44"/>
      <c r="J34" s="57"/>
      <c r="K34" s="54"/>
      <c r="L34" s="54"/>
      <c r="M34" s="44"/>
    </row>
    <row r="35" spans="1:13" x14ac:dyDescent="0.2">
      <c r="A35" s="6" t="s">
        <v>35</v>
      </c>
      <c r="B35" s="7"/>
      <c r="C35" s="57"/>
      <c r="D35" s="54"/>
      <c r="E35" s="54"/>
      <c r="F35" s="42"/>
      <c r="G35" s="54"/>
      <c r="H35" s="54"/>
      <c r="I35" s="44"/>
      <c r="J35" s="41"/>
      <c r="K35" s="42"/>
      <c r="L35" s="54"/>
      <c r="M35" s="44"/>
    </row>
    <row r="36" spans="1:13" x14ac:dyDescent="0.2">
      <c r="A36" s="8"/>
      <c r="B36" s="9"/>
      <c r="C36" s="48"/>
      <c r="D36" s="49"/>
      <c r="E36" s="54"/>
      <c r="F36" s="49"/>
      <c r="G36" s="49"/>
      <c r="H36" s="54"/>
      <c r="I36" s="56"/>
      <c r="J36" s="48"/>
      <c r="K36" s="49"/>
      <c r="L36" s="54"/>
      <c r="M36" s="56"/>
    </row>
    <row r="37" spans="1:13" x14ac:dyDescent="0.2">
      <c r="A37" s="27" t="s">
        <v>36</v>
      </c>
      <c r="B37" s="38"/>
      <c r="C37" s="122">
        <f>SUM(C32,C34)</f>
        <v>0</v>
      </c>
      <c r="D37" s="118">
        <f>SUM(D32,D34)</f>
        <v>0</v>
      </c>
      <c r="E37" s="120" t="str">
        <f>IF(D37=0,"",((D37-C37)/C37)*100)</f>
        <v/>
      </c>
      <c r="F37" s="118">
        <f>SUM(F32,F35)</f>
        <v>0</v>
      </c>
      <c r="G37" s="118">
        <f>G32</f>
        <v>0</v>
      </c>
      <c r="H37" s="120" t="str">
        <f>IF(F37=0,"",(G37/F37)*100)</f>
        <v/>
      </c>
      <c r="I37" s="116">
        <f>I32</f>
        <v>0</v>
      </c>
      <c r="J37" s="122">
        <f>SUM(J32,J35)</f>
        <v>0</v>
      </c>
      <c r="K37" s="118">
        <f>SUM(K32,K35)</f>
        <v>0</v>
      </c>
      <c r="L37" s="120" t="str">
        <f>IF(J37=0,"",(K37/J37)*100)</f>
        <v/>
      </c>
      <c r="M37" s="116">
        <f>M32</f>
        <v>0</v>
      </c>
    </row>
    <row r="38" spans="1:13" x14ac:dyDescent="0.2">
      <c r="A38" s="39" t="s">
        <v>4</v>
      </c>
      <c r="B38" s="40"/>
      <c r="C38" s="123"/>
      <c r="D38" s="119"/>
      <c r="E38" s="121"/>
      <c r="F38" s="119"/>
      <c r="G38" s="119"/>
      <c r="H38" s="121"/>
      <c r="I38" s="117"/>
      <c r="J38" s="123"/>
      <c r="K38" s="119"/>
      <c r="L38" s="121"/>
      <c r="M38" s="117"/>
    </row>
  </sheetData>
  <mergeCells count="27">
    <mergeCell ref="A5:M5"/>
    <mergeCell ref="A6:B8"/>
    <mergeCell ref="C6:I6"/>
    <mergeCell ref="J6:M6"/>
    <mergeCell ref="F7:F8"/>
    <mergeCell ref="G7:G8"/>
    <mergeCell ref="J7:J8"/>
    <mergeCell ref="L37:L38"/>
    <mergeCell ref="K7:K8"/>
    <mergeCell ref="M7:M8"/>
    <mergeCell ref="A2:B2"/>
    <mergeCell ref="B1:E1"/>
    <mergeCell ref="A3:M3"/>
    <mergeCell ref="K1:L1"/>
    <mergeCell ref="A9:B9"/>
    <mergeCell ref="A24:B24"/>
    <mergeCell ref="A32:B32"/>
    <mergeCell ref="M37:M38"/>
    <mergeCell ref="G37:G38"/>
    <mergeCell ref="H37:H38"/>
    <mergeCell ref="I37:I38"/>
    <mergeCell ref="J37:J38"/>
    <mergeCell ref="C37:C38"/>
    <mergeCell ref="D37:D38"/>
    <mergeCell ref="E37:E38"/>
    <mergeCell ref="F37:F38"/>
    <mergeCell ref="K37:K38"/>
  </mergeCells>
  <phoneticPr fontId="0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GridLines="0" showZeros="0" tabSelected="1" workbookViewId="0">
      <selection sqref="A1:H1"/>
    </sheetView>
  </sheetViews>
  <sheetFormatPr defaultRowHeight="12.75" x14ac:dyDescent="0.2"/>
  <cols>
    <col min="1" max="2" width="12.7109375" customWidth="1"/>
    <col min="3" max="4" width="11.7109375" customWidth="1"/>
    <col min="5" max="5" width="4.7109375" customWidth="1"/>
    <col min="6" max="7" width="11.7109375" customWidth="1"/>
    <col min="8" max="8" width="5.7109375" customWidth="1"/>
    <col min="9" max="11" width="11.7109375" customWidth="1"/>
    <col min="12" max="12" width="5.7109375" customWidth="1"/>
    <col min="13" max="13" width="11.7109375" customWidth="1"/>
  </cols>
  <sheetData>
    <row r="1" spans="1:13" ht="15" x14ac:dyDescent="0.2">
      <c r="A1" s="158" t="s">
        <v>62</v>
      </c>
      <c r="B1" s="159"/>
      <c r="C1" s="159"/>
      <c r="D1" s="159"/>
      <c r="E1" s="159"/>
      <c r="F1" s="159"/>
      <c r="G1" s="159"/>
      <c r="H1" s="159"/>
      <c r="K1" s="131" t="s">
        <v>2</v>
      </c>
      <c r="L1" s="131"/>
      <c r="M1" s="101">
        <v>2014</v>
      </c>
    </row>
    <row r="2" spans="1:13" x14ac:dyDescent="0.2">
      <c r="A2" s="128"/>
      <c r="B2" s="128"/>
    </row>
    <row r="3" spans="1:13" ht="15.75" x14ac:dyDescent="0.2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5" spans="1:13" ht="15.75" x14ac:dyDescent="0.25">
      <c r="A5" s="136" t="s">
        <v>3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8"/>
    </row>
    <row r="6" spans="1:13" x14ac:dyDescent="0.2">
      <c r="A6" s="139" t="s">
        <v>4</v>
      </c>
      <c r="B6" s="140"/>
      <c r="C6" s="143" t="s">
        <v>5</v>
      </c>
      <c r="D6" s="144"/>
      <c r="E6" s="144"/>
      <c r="F6" s="144"/>
      <c r="G6" s="144"/>
      <c r="H6" s="144"/>
      <c r="I6" s="145"/>
      <c r="J6" s="146" t="s">
        <v>6</v>
      </c>
      <c r="K6" s="146"/>
      <c r="L6" s="146"/>
      <c r="M6" s="147"/>
    </row>
    <row r="7" spans="1:13" x14ac:dyDescent="0.2">
      <c r="A7" s="141"/>
      <c r="B7" s="142"/>
      <c r="C7" s="11" t="s">
        <v>7</v>
      </c>
      <c r="D7" s="14" t="s">
        <v>7</v>
      </c>
      <c r="E7" s="17" t="s">
        <v>10</v>
      </c>
      <c r="F7" s="148" t="s">
        <v>12</v>
      </c>
      <c r="G7" s="148" t="s">
        <v>13</v>
      </c>
      <c r="H7" s="14" t="s">
        <v>10</v>
      </c>
      <c r="I7" s="19" t="s">
        <v>15</v>
      </c>
      <c r="J7" s="124" t="s">
        <v>16</v>
      </c>
      <c r="K7" s="148" t="s">
        <v>17</v>
      </c>
      <c r="L7" s="17" t="s">
        <v>10</v>
      </c>
      <c r="M7" s="126" t="s">
        <v>18</v>
      </c>
    </row>
    <row r="8" spans="1:13" x14ac:dyDescent="0.2">
      <c r="A8" s="141"/>
      <c r="B8" s="142"/>
      <c r="C8" s="12" t="s">
        <v>8</v>
      </c>
      <c r="D8" s="15" t="s">
        <v>9</v>
      </c>
      <c r="E8" s="15" t="s">
        <v>11</v>
      </c>
      <c r="F8" s="149"/>
      <c r="G8" s="149"/>
      <c r="H8" s="20" t="s">
        <v>14</v>
      </c>
      <c r="I8" s="22" t="s">
        <v>5</v>
      </c>
      <c r="J8" s="125"/>
      <c r="K8" s="149"/>
      <c r="L8" s="20" t="s">
        <v>14</v>
      </c>
      <c r="M8" s="127"/>
    </row>
    <row r="9" spans="1:13" x14ac:dyDescent="0.2">
      <c r="A9" s="132">
        <v>1</v>
      </c>
      <c r="B9" s="133"/>
      <c r="C9" s="13">
        <v>2</v>
      </c>
      <c r="D9" s="16">
        <v>3</v>
      </c>
      <c r="E9" s="16">
        <v>4</v>
      </c>
      <c r="F9" s="16">
        <v>5</v>
      </c>
      <c r="G9" s="16">
        <v>6</v>
      </c>
      <c r="H9" s="16">
        <v>7</v>
      </c>
      <c r="I9" s="23">
        <v>8</v>
      </c>
      <c r="J9" s="3">
        <v>9</v>
      </c>
      <c r="K9" s="16">
        <v>10</v>
      </c>
      <c r="L9" s="16">
        <v>11</v>
      </c>
      <c r="M9" s="10">
        <v>12</v>
      </c>
    </row>
    <row r="10" spans="1:13" x14ac:dyDescent="0.2">
      <c r="A10" s="4" t="s">
        <v>25</v>
      </c>
      <c r="B10" s="5"/>
      <c r="C10" s="92">
        <v>1225770</v>
      </c>
      <c r="D10" s="93">
        <v>1225770</v>
      </c>
      <c r="E10" s="107" t="s">
        <v>60</v>
      </c>
      <c r="F10" s="93">
        <v>1192708.19</v>
      </c>
      <c r="G10" s="93">
        <v>943172.71999999986</v>
      </c>
      <c r="H10" s="107" t="s">
        <v>63</v>
      </c>
      <c r="I10" s="87">
        <v>249535.47000000009</v>
      </c>
      <c r="J10" s="90">
        <v>471866.67</v>
      </c>
      <c r="K10" s="91">
        <v>306313.98</v>
      </c>
      <c r="L10" s="107" t="s">
        <v>64</v>
      </c>
      <c r="M10" s="89">
        <v>165552.69</v>
      </c>
    </row>
    <row r="11" spans="1:13" x14ac:dyDescent="0.2">
      <c r="A11" s="6"/>
      <c r="B11" s="7"/>
      <c r="C11" s="102"/>
      <c r="D11" s="103"/>
      <c r="E11" s="108"/>
      <c r="F11" s="93"/>
      <c r="G11" s="93"/>
      <c r="H11" s="108" t="str">
        <f>IF(F11="","",(G11/F11)*100)</f>
        <v/>
      </c>
      <c r="I11" s="87"/>
      <c r="J11" s="92"/>
      <c r="K11" s="93"/>
      <c r="L11" s="108" t="str">
        <f>IF(J11="","",(K11/J11)*100)</f>
        <v/>
      </c>
      <c r="M11" s="87"/>
    </row>
    <row r="12" spans="1:13" x14ac:dyDescent="0.2">
      <c r="A12" s="6" t="s">
        <v>19</v>
      </c>
      <c r="B12" s="7"/>
      <c r="C12" s="102"/>
      <c r="D12" s="103"/>
      <c r="E12" s="108" t="str">
        <f t="shared" ref="E12:E21" si="0">IF(D12="","",((D12-C12)/C12)*100)</f>
        <v/>
      </c>
      <c r="F12" s="93"/>
      <c r="G12" s="93"/>
      <c r="H12" s="108" t="str">
        <f t="shared" ref="H12:H21" si="1">IF(F12="","",(G12/F12)*100)</f>
        <v/>
      </c>
      <c r="I12" s="87" t="str">
        <f t="shared" ref="I12:I21" si="2">IF(F12="","",(F12-G12))</f>
        <v/>
      </c>
      <c r="J12" s="92"/>
      <c r="K12" s="93"/>
      <c r="L12" s="108" t="str">
        <f t="shared" ref="L12:L21" si="3">IF(J12="","",(K12/J12)*100)</f>
        <v/>
      </c>
      <c r="M12" s="87" t="str">
        <f t="shared" ref="M12:M21" si="4">IF(J12="","",(J12-K12))</f>
        <v/>
      </c>
    </row>
    <row r="13" spans="1:13" x14ac:dyDescent="0.2">
      <c r="A13" s="6" t="s">
        <v>20</v>
      </c>
      <c r="B13" s="7"/>
      <c r="C13" s="102"/>
      <c r="D13" s="103"/>
      <c r="E13" s="108" t="str">
        <f t="shared" si="0"/>
        <v/>
      </c>
      <c r="F13" s="93"/>
      <c r="G13" s="93"/>
      <c r="H13" s="108" t="str">
        <f t="shared" si="1"/>
        <v/>
      </c>
      <c r="I13" s="87" t="str">
        <f t="shared" si="2"/>
        <v/>
      </c>
      <c r="J13" s="92"/>
      <c r="K13" s="93"/>
      <c r="L13" s="108" t="str">
        <f t="shared" si="3"/>
        <v/>
      </c>
      <c r="M13" s="87" t="str">
        <f t="shared" si="4"/>
        <v/>
      </c>
    </row>
    <row r="14" spans="1:13" x14ac:dyDescent="0.2">
      <c r="A14" s="6" t="s">
        <v>21</v>
      </c>
      <c r="B14" s="7"/>
      <c r="C14" s="102"/>
      <c r="D14" s="103"/>
      <c r="E14" s="108" t="str">
        <f t="shared" si="0"/>
        <v/>
      </c>
      <c r="F14" s="93"/>
      <c r="G14" s="93"/>
      <c r="H14" s="108" t="str">
        <f t="shared" si="1"/>
        <v/>
      </c>
      <c r="I14" s="87" t="str">
        <f t="shared" si="2"/>
        <v/>
      </c>
      <c r="J14" s="92"/>
      <c r="K14" s="93"/>
      <c r="L14" s="108" t="str">
        <f t="shared" si="3"/>
        <v/>
      </c>
      <c r="M14" s="87" t="str">
        <f t="shared" si="4"/>
        <v/>
      </c>
    </row>
    <row r="15" spans="1:13" x14ac:dyDescent="0.2">
      <c r="A15" s="6" t="s">
        <v>22</v>
      </c>
      <c r="B15" s="7"/>
      <c r="C15" s="102"/>
      <c r="D15" s="103"/>
      <c r="E15" s="108" t="str">
        <f t="shared" si="0"/>
        <v/>
      </c>
      <c r="F15" s="93"/>
      <c r="G15" s="93"/>
      <c r="H15" s="108" t="str">
        <f t="shared" si="1"/>
        <v/>
      </c>
      <c r="I15" s="87" t="str">
        <f t="shared" si="2"/>
        <v/>
      </c>
      <c r="J15" s="92"/>
      <c r="K15" s="93"/>
      <c r="L15" s="108" t="str">
        <f t="shared" si="3"/>
        <v/>
      </c>
      <c r="M15" s="87" t="str">
        <f t="shared" si="4"/>
        <v/>
      </c>
    </row>
    <row r="16" spans="1:13" x14ac:dyDescent="0.2">
      <c r="A16" s="6" t="s">
        <v>23</v>
      </c>
      <c r="B16" s="7"/>
      <c r="C16" s="92">
        <v>221770</v>
      </c>
      <c r="D16" s="93">
        <v>224927.87</v>
      </c>
      <c r="E16" s="107" t="s">
        <v>65</v>
      </c>
      <c r="F16" s="93">
        <v>264191.66000000003</v>
      </c>
      <c r="G16" s="93">
        <v>64824.100000000006</v>
      </c>
      <c r="H16" s="107" t="s">
        <v>66</v>
      </c>
      <c r="I16" s="87">
        <v>199367.56000000003</v>
      </c>
      <c r="J16" s="92">
        <v>174861.93</v>
      </c>
      <c r="K16" s="93">
        <v>173297.55000000002</v>
      </c>
      <c r="L16" s="107" t="s">
        <v>67</v>
      </c>
      <c r="M16" s="87">
        <v>1564.3799999999685</v>
      </c>
    </row>
    <row r="17" spans="1:13" x14ac:dyDescent="0.2">
      <c r="A17" s="6"/>
      <c r="B17" s="7"/>
      <c r="C17" s="92"/>
      <c r="D17" s="93"/>
      <c r="E17" s="108"/>
      <c r="F17" s="93"/>
      <c r="G17" s="93"/>
      <c r="H17" s="108" t="str">
        <f t="shared" si="1"/>
        <v/>
      </c>
      <c r="I17" s="87" t="str">
        <f t="shared" si="2"/>
        <v/>
      </c>
      <c r="J17" s="92"/>
      <c r="K17" s="93"/>
      <c r="L17" s="108" t="str">
        <f t="shared" si="3"/>
        <v/>
      </c>
      <c r="M17" s="87" t="str">
        <f t="shared" si="4"/>
        <v/>
      </c>
    </row>
    <row r="18" spans="1:13" x14ac:dyDescent="0.2">
      <c r="A18" s="6" t="s">
        <v>24</v>
      </c>
      <c r="B18" s="7"/>
      <c r="C18" s="92">
        <v>274390</v>
      </c>
      <c r="D18" s="93">
        <v>253390</v>
      </c>
      <c r="E18" s="107" t="s">
        <v>68</v>
      </c>
      <c r="F18" s="93">
        <v>226522.15000000002</v>
      </c>
      <c r="G18" s="93">
        <v>160948.9</v>
      </c>
      <c r="H18" s="107" t="s">
        <v>69</v>
      </c>
      <c r="I18" s="87">
        <v>65573.250000000015</v>
      </c>
      <c r="J18" s="92">
        <v>106357.06999999999</v>
      </c>
      <c r="K18" s="93">
        <v>42818.05</v>
      </c>
      <c r="L18" s="107" t="s">
        <v>70</v>
      </c>
      <c r="M18" s="87">
        <v>63539.01999999999</v>
      </c>
    </row>
    <row r="19" spans="1:13" x14ac:dyDescent="0.2">
      <c r="A19" s="6"/>
      <c r="B19" s="7"/>
      <c r="C19" s="92"/>
      <c r="D19" s="93"/>
      <c r="E19" s="108" t="str">
        <f t="shared" si="0"/>
        <v/>
      </c>
      <c r="F19" s="93"/>
      <c r="G19" s="93"/>
      <c r="H19" s="108" t="str">
        <f t="shared" si="1"/>
        <v/>
      </c>
      <c r="I19" s="87" t="str">
        <f t="shared" si="2"/>
        <v/>
      </c>
      <c r="J19" s="92"/>
      <c r="K19" s="93"/>
      <c r="L19" s="108" t="str">
        <f t="shared" si="3"/>
        <v/>
      </c>
      <c r="M19" s="87" t="str">
        <f t="shared" si="4"/>
        <v/>
      </c>
    </row>
    <row r="20" spans="1:13" x14ac:dyDescent="0.2">
      <c r="A20" s="6" t="s">
        <v>26</v>
      </c>
      <c r="B20" s="7"/>
      <c r="C20" s="92"/>
      <c r="D20" s="93"/>
      <c r="E20" s="108" t="str">
        <f t="shared" si="0"/>
        <v/>
      </c>
      <c r="F20" s="93"/>
      <c r="G20" s="93"/>
      <c r="H20" s="108" t="str">
        <f t="shared" si="1"/>
        <v/>
      </c>
      <c r="I20" s="87" t="str">
        <f t="shared" si="2"/>
        <v/>
      </c>
      <c r="J20" s="92"/>
      <c r="K20" s="93"/>
      <c r="L20" s="108" t="str">
        <f t="shared" si="3"/>
        <v/>
      </c>
      <c r="M20" s="87" t="str">
        <f t="shared" si="4"/>
        <v/>
      </c>
    </row>
    <row r="21" spans="1:13" x14ac:dyDescent="0.2">
      <c r="A21" s="6" t="s">
        <v>27</v>
      </c>
      <c r="B21" s="7"/>
      <c r="C21" s="92"/>
      <c r="D21" s="93"/>
      <c r="E21" s="108" t="str">
        <f t="shared" si="0"/>
        <v/>
      </c>
      <c r="F21" s="93"/>
      <c r="G21" s="93"/>
      <c r="H21" s="108" t="str">
        <f t="shared" si="1"/>
        <v/>
      </c>
      <c r="I21" s="87" t="str">
        <f t="shared" si="2"/>
        <v/>
      </c>
      <c r="J21" s="92"/>
      <c r="K21" s="93"/>
      <c r="L21" s="108" t="str">
        <f t="shared" si="3"/>
        <v/>
      </c>
      <c r="M21" s="87" t="str">
        <f t="shared" si="4"/>
        <v/>
      </c>
    </row>
    <row r="22" spans="1:13" x14ac:dyDescent="0.2">
      <c r="A22" s="6" t="s">
        <v>28</v>
      </c>
      <c r="B22" s="7"/>
      <c r="C22" s="92">
        <v>1124800</v>
      </c>
      <c r="D22" s="93">
        <v>1143800</v>
      </c>
      <c r="E22" s="107" t="s">
        <v>71</v>
      </c>
      <c r="F22" s="93">
        <v>224636.16999999998</v>
      </c>
      <c r="G22" s="93">
        <v>39636.17</v>
      </c>
      <c r="H22" s="107" t="s">
        <v>72</v>
      </c>
      <c r="I22" s="87">
        <v>185000</v>
      </c>
      <c r="J22" s="92">
        <v>1369383.2400000002</v>
      </c>
      <c r="K22" s="93">
        <v>357002.57</v>
      </c>
      <c r="L22" s="107" t="s">
        <v>73</v>
      </c>
      <c r="M22" s="87">
        <v>1012380.6699999999</v>
      </c>
    </row>
    <row r="23" spans="1:13" x14ac:dyDescent="0.2">
      <c r="A23" s="6"/>
      <c r="B23" s="7"/>
      <c r="C23" s="75"/>
      <c r="D23" s="76"/>
      <c r="E23" s="108"/>
      <c r="F23" s="85"/>
      <c r="G23" s="85"/>
      <c r="H23" s="108"/>
      <c r="I23" s="88"/>
      <c r="J23" s="86"/>
      <c r="K23" s="85"/>
      <c r="L23" s="108"/>
      <c r="M23" s="88"/>
    </row>
    <row r="24" spans="1:13" x14ac:dyDescent="0.2">
      <c r="A24" s="134" t="s">
        <v>33</v>
      </c>
      <c r="B24" s="135"/>
      <c r="C24" s="77">
        <f>SUM(C10,C16,C18,C22)</f>
        <v>2846730</v>
      </c>
      <c r="D24" s="78">
        <f>SUM(D10,D16,D18,D22)</f>
        <v>2847887.87</v>
      </c>
      <c r="E24" s="109" t="s">
        <v>60</v>
      </c>
      <c r="F24" s="98">
        <f>SUM(F10,F16,F18,F22)</f>
        <v>1908058.17</v>
      </c>
      <c r="G24" s="98">
        <f>SUM(G10,G16,G18,G22)</f>
        <v>1208581.8899999997</v>
      </c>
      <c r="H24" s="109" t="s">
        <v>80</v>
      </c>
      <c r="I24" s="99">
        <f>SUM(I10,I16,I18,I22)</f>
        <v>699476.28000000014</v>
      </c>
      <c r="J24" s="100">
        <f>SUM(J10,J16,J18,J22)</f>
        <v>2122468.91</v>
      </c>
      <c r="K24" s="98">
        <f>SUM(K10,K16,K18,K22)</f>
        <v>879432.15</v>
      </c>
      <c r="L24" s="109" t="s">
        <v>81</v>
      </c>
      <c r="M24" s="99">
        <f>SUM(M10,M16,M18,M22)</f>
        <v>1243036.7599999998</v>
      </c>
    </row>
    <row r="25" spans="1:13" x14ac:dyDescent="0.2">
      <c r="A25" s="6"/>
      <c r="B25" s="7"/>
      <c r="C25" s="75"/>
      <c r="D25" s="76"/>
      <c r="E25" s="108"/>
      <c r="F25" s="85"/>
      <c r="G25" s="85"/>
      <c r="H25" s="108"/>
      <c r="I25" s="88"/>
      <c r="J25" s="86"/>
      <c r="K25" s="85"/>
      <c r="L25" s="108"/>
      <c r="M25" s="87"/>
    </row>
    <row r="26" spans="1:13" x14ac:dyDescent="0.2">
      <c r="A26" s="6" t="s">
        <v>29</v>
      </c>
      <c r="B26" s="7"/>
      <c r="C26" s="75"/>
      <c r="D26" s="76"/>
      <c r="E26" s="108"/>
      <c r="F26" s="85"/>
      <c r="G26" s="85"/>
      <c r="H26" s="108"/>
      <c r="I26" s="88"/>
      <c r="J26" s="86"/>
      <c r="K26" s="85"/>
      <c r="L26" s="108"/>
      <c r="M26" s="87"/>
    </row>
    <row r="27" spans="1:13" x14ac:dyDescent="0.2">
      <c r="A27" s="6" t="s">
        <v>30</v>
      </c>
      <c r="B27" s="7"/>
      <c r="C27" s="92">
        <v>492290</v>
      </c>
      <c r="D27" s="93">
        <v>492290</v>
      </c>
      <c r="E27" s="107" t="s">
        <v>60</v>
      </c>
      <c r="F27" s="93" t="s">
        <v>59</v>
      </c>
      <c r="G27" s="93" t="s">
        <v>59</v>
      </c>
      <c r="H27" s="107" t="s">
        <v>74</v>
      </c>
      <c r="I27" s="87" t="s">
        <v>59</v>
      </c>
      <c r="J27" s="92">
        <v>267550.46999999997</v>
      </c>
      <c r="K27" s="93">
        <v>38479.919999999998</v>
      </c>
      <c r="L27" s="107" t="s">
        <v>75</v>
      </c>
      <c r="M27" s="87">
        <v>229070.55</v>
      </c>
    </row>
    <row r="28" spans="1:13" x14ac:dyDescent="0.2">
      <c r="A28" s="6"/>
      <c r="B28" s="7"/>
      <c r="C28" s="86"/>
      <c r="D28" s="85"/>
      <c r="E28" s="108"/>
      <c r="F28" s="85"/>
      <c r="G28" s="85"/>
      <c r="H28" s="108"/>
      <c r="I28" s="88"/>
      <c r="J28" s="86"/>
      <c r="K28" s="85"/>
      <c r="L28" s="108"/>
      <c r="M28" s="87"/>
    </row>
    <row r="29" spans="1:13" x14ac:dyDescent="0.2">
      <c r="A29" s="6" t="s">
        <v>61</v>
      </c>
      <c r="B29" s="7"/>
      <c r="C29" s="86"/>
      <c r="D29" s="85"/>
      <c r="E29" s="108"/>
      <c r="F29" s="85"/>
      <c r="G29" s="85"/>
      <c r="H29" s="108"/>
      <c r="I29" s="88"/>
      <c r="J29" s="86"/>
      <c r="K29" s="85"/>
      <c r="L29" s="108"/>
      <c r="M29" s="87"/>
    </row>
    <row r="30" spans="1:13" x14ac:dyDescent="0.2">
      <c r="A30" s="6" t="s">
        <v>32</v>
      </c>
      <c r="B30" s="7"/>
      <c r="C30" s="92">
        <v>230500</v>
      </c>
      <c r="D30" s="93">
        <v>230500</v>
      </c>
      <c r="E30" s="107" t="s">
        <v>60</v>
      </c>
      <c r="F30" s="93">
        <v>178648.03</v>
      </c>
      <c r="G30" s="93">
        <v>123625.23999999999</v>
      </c>
      <c r="H30" s="107" t="s">
        <v>76</v>
      </c>
      <c r="I30" s="87">
        <v>55022.790000000008</v>
      </c>
      <c r="J30" s="92">
        <v>15597.130000000001</v>
      </c>
      <c r="K30" s="93">
        <v>5760.4</v>
      </c>
      <c r="L30" s="107" t="s">
        <v>77</v>
      </c>
      <c r="M30" s="87">
        <v>9836.73</v>
      </c>
    </row>
    <row r="31" spans="1:13" x14ac:dyDescent="0.2">
      <c r="A31" s="6"/>
      <c r="B31" s="7"/>
      <c r="C31" s="75"/>
      <c r="D31" s="76"/>
      <c r="E31" s="108"/>
      <c r="F31" s="76"/>
      <c r="G31" s="76"/>
      <c r="H31" s="108"/>
      <c r="I31" s="74"/>
      <c r="J31" s="75"/>
      <c r="K31" s="76"/>
      <c r="L31" s="108"/>
      <c r="M31" s="74"/>
    </row>
    <row r="32" spans="1:13" x14ac:dyDescent="0.2">
      <c r="A32" s="134" t="s">
        <v>50</v>
      </c>
      <c r="B32" s="135"/>
      <c r="C32" s="77">
        <f>SUM(C24,C27,C30)</f>
        <v>3569520</v>
      </c>
      <c r="D32" s="78">
        <f>SUM(D24,D27,D30)</f>
        <v>3570677.87</v>
      </c>
      <c r="E32" s="109" t="s">
        <v>60</v>
      </c>
      <c r="F32" s="78">
        <f>SUM(F24,F27,F30)</f>
        <v>2086706.2</v>
      </c>
      <c r="G32" s="78">
        <f>SUM(G24,G27,G30)</f>
        <v>1332207.1299999997</v>
      </c>
      <c r="H32" s="109" t="s">
        <v>78</v>
      </c>
      <c r="I32" s="79">
        <f>SUM(I24,I27,I30)</f>
        <v>754499.07000000018</v>
      </c>
      <c r="J32" s="80">
        <f>SUM(J24,J27,J30)</f>
        <v>2405616.5099999998</v>
      </c>
      <c r="K32" s="78">
        <f>SUM(K24,K27,K30)</f>
        <v>923672.47000000009</v>
      </c>
      <c r="L32" s="109" t="s">
        <v>79</v>
      </c>
      <c r="M32" s="79">
        <f>SUM(M24,M27,M30)</f>
        <v>1481944.0399999998</v>
      </c>
    </row>
    <row r="33" spans="1:13" x14ac:dyDescent="0.2">
      <c r="A33" s="6"/>
      <c r="B33" s="7"/>
      <c r="C33" s="75"/>
      <c r="D33" s="76"/>
      <c r="E33" s="108"/>
      <c r="F33" s="76"/>
      <c r="G33" s="76"/>
      <c r="H33" s="108"/>
      <c r="I33" s="81"/>
      <c r="J33" s="75"/>
      <c r="K33" s="76"/>
      <c r="L33" s="108"/>
      <c r="M33" s="81"/>
    </row>
    <row r="34" spans="1:13" x14ac:dyDescent="0.2">
      <c r="A34" s="6" t="s">
        <v>34</v>
      </c>
      <c r="B34" s="7"/>
      <c r="C34" s="92">
        <v>236270</v>
      </c>
      <c r="D34" s="93">
        <v>306520</v>
      </c>
      <c r="E34" s="108"/>
      <c r="F34" s="43"/>
      <c r="G34" s="43"/>
      <c r="H34" s="108"/>
      <c r="I34" s="83"/>
      <c r="J34" s="84"/>
      <c r="K34" s="43"/>
      <c r="L34" s="108"/>
      <c r="M34" s="74"/>
    </row>
    <row r="35" spans="1:13" x14ac:dyDescent="0.2">
      <c r="A35" s="6" t="s">
        <v>35</v>
      </c>
      <c r="B35" s="7"/>
      <c r="C35" s="92"/>
      <c r="D35" s="93"/>
      <c r="E35" s="108"/>
      <c r="F35" s="43"/>
      <c r="G35" s="43"/>
      <c r="H35" s="108"/>
      <c r="I35" s="83"/>
      <c r="J35" s="92">
        <v>603914.9</v>
      </c>
      <c r="K35" s="93">
        <v>603914.9</v>
      </c>
      <c r="L35" s="110"/>
      <c r="M35" s="74"/>
    </row>
    <row r="36" spans="1:13" x14ac:dyDescent="0.2">
      <c r="A36" s="8"/>
      <c r="B36" s="9"/>
      <c r="C36" s="75"/>
      <c r="D36" s="76"/>
      <c r="E36" s="108"/>
      <c r="F36" s="76"/>
      <c r="G36" s="76"/>
      <c r="H36" s="108"/>
      <c r="I36" s="81"/>
      <c r="J36" s="75"/>
      <c r="K36" s="76"/>
      <c r="L36" s="108"/>
      <c r="M36" s="81"/>
    </row>
    <row r="37" spans="1:13" x14ac:dyDescent="0.2">
      <c r="A37" s="27" t="s">
        <v>36</v>
      </c>
      <c r="B37" s="38"/>
      <c r="C37" s="152">
        <f>SUM(C32,C34,C35)</f>
        <v>3805790</v>
      </c>
      <c r="D37" s="154">
        <f>SUM(D32,D34,D35)</f>
        <v>3877197.87</v>
      </c>
      <c r="E37" s="156">
        <f>IF(D37=0,"",((D37-C37)/C37)*100)</f>
        <v>1.8762955917168342</v>
      </c>
      <c r="F37" s="154">
        <f>SUM(F32,F35)</f>
        <v>2086706.2</v>
      </c>
      <c r="G37" s="154">
        <f>G32</f>
        <v>1332207.1299999997</v>
      </c>
      <c r="H37" s="156">
        <f>IF(F37=0,"",(G37/F37)*100)</f>
        <v>63.842582630942466</v>
      </c>
      <c r="I37" s="160">
        <f>I32</f>
        <v>754499.07000000018</v>
      </c>
      <c r="J37" s="152">
        <f>SUM(J32,J35)</f>
        <v>3009531.4099999997</v>
      </c>
      <c r="K37" s="154">
        <f>SUM(K32,K35)</f>
        <v>1527587.37</v>
      </c>
      <c r="L37" s="156">
        <f>IF(J37=0,"",(K37/J37)*100)</f>
        <v>50.758312902937938</v>
      </c>
      <c r="M37" s="160">
        <f>M32</f>
        <v>1481944.0399999998</v>
      </c>
    </row>
    <row r="38" spans="1:13" x14ac:dyDescent="0.2">
      <c r="A38" s="39" t="s">
        <v>4</v>
      </c>
      <c r="B38" s="40"/>
      <c r="C38" s="153"/>
      <c r="D38" s="155"/>
      <c r="E38" s="157"/>
      <c r="F38" s="155"/>
      <c r="G38" s="155"/>
      <c r="H38" s="157"/>
      <c r="I38" s="161"/>
      <c r="J38" s="153"/>
      <c r="K38" s="155"/>
      <c r="L38" s="157"/>
      <c r="M38" s="161"/>
    </row>
  </sheetData>
  <mergeCells count="27">
    <mergeCell ref="K37:K38"/>
    <mergeCell ref="L37:L38"/>
    <mergeCell ref="M37:M38"/>
    <mergeCell ref="G37:G38"/>
    <mergeCell ref="H37:H38"/>
    <mergeCell ref="I37:I38"/>
    <mergeCell ref="J37:J38"/>
    <mergeCell ref="C37:C38"/>
    <mergeCell ref="D37:D38"/>
    <mergeCell ref="E37:E38"/>
    <mergeCell ref="F37:F38"/>
    <mergeCell ref="K1:L1"/>
    <mergeCell ref="A1:H1"/>
    <mergeCell ref="A9:B9"/>
    <mergeCell ref="A24:B24"/>
    <mergeCell ref="K7:K8"/>
    <mergeCell ref="A2:B2"/>
    <mergeCell ref="A3:M3"/>
    <mergeCell ref="A32:B32"/>
    <mergeCell ref="A5:M5"/>
    <mergeCell ref="A6:B8"/>
    <mergeCell ref="C6:I6"/>
    <mergeCell ref="J6:M6"/>
    <mergeCell ref="F7:F8"/>
    <mergeCell ref="G7:G8"/>
    <mergeCell ref="J7:J8"/>
    <mergeCell ref="M7:M8"/>
  </mergeCells>
  <phoneticPr fontId="0" type="noConversion"/>
  <printOptions horizontalCentered="1" verticalCentered="1"/>
  <pageMargins left="0.39370078740157483" right="0.39370078740157483" top="0.39370078740157483" bottom="0.39370078740157483" header="0.39370078740157483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showZeros="0" workbookViewId="0">
      <selection activeCell="B1" sqref="B1:E1"/>
    </sheetView>
  </sheetViews>
  <sheetFormatPr defaultRowHeight="12.75" x14ac:dyDescent="0.2"/>
  <cols>
    <col min="1" max="1" width="12.7109375" customWidth="1"/>
    <col min="2" max="4" width="11.7109375" customWidth="1"/>
    <col min="5" max="5" width="4.7109375" customWidth="1"/>
    <col min="6" max="8" width="11.7109375" customWidth="1"/>
    <col min="9" max="9" width="5.7109375" customWidth="1"/>
    <col min="10" max="12" width="11.7109375" customWidth="1"/>
    <col min="13" max="13" width="5.7109375" customWidth="1"/>
    <col min="14" max="14" width="11.7109375" customWidth="1"/>
  </cols>
  <sheetData>
    <row r="1" spans="1:14" ht="15" x14ac:dyDescent="0.2">
      <c r="A1" s="82" t="s">
        <v>0</v>
      </c>
      <c r="B1" s="129"/>
      <c r="C1" s="129"/>
      <c r="D1" s="129"/>
      <c r="E1" s="129"/>
      <c r="L1" s="131" t="s">
        <v>2</v>
      </c>
      <c r="M1" s="131"/>
      <c r="N1" s="1"/>
    </row>
    <row r="2" spans="1:14" x14ac:dyDescent="0.2">
      <c r="A2" s="128"/>
      <c r="B2" s="128"/>
    </row>
    <row r="3" spans="1:14" ht="15.75" x14ac:dyDescent="0.2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5" spans="1:14" ht="15.75" x14ac:dyDescent="0.25">
      <c r="A5" s="136" t="s">
        <v>37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8"/>
    </row>
    <row r="6" spans="1:14" x14ac:dyDescent="0.2">
      <c r="A6" s="139" t="s">
        <v>38</v>
      </c>
      <c r="B6" s="140"/>
      <c r="C6" s="143" t="s">
        <v>5</v>
      </c>
      <c r="D6" s="144"/>
      <c r="E6" s="144"/>
      <c r="F6" s="144"/>
      <c r="G6" s="144"/>
      <c r="H6" s="144"/>
      <c r="I6" s="144"/>
      <c r="J6" s="145"/>
      <c r="K6" s="146" t="s">
        <v>6</v>
      </c>
      <c r="L6" s="146"/>
      <c r="M6" s="146"/>
      <c r="N6" s="147"/>
    </row>
    <row r="7" spans="1:14" x14ac:dyDescent="0.2">
      <c r="A7" s="141"/>
      <c r="B7" s="142"/>
      <c r="C7" s="195" t="s">
        <v>7</v>
      </c>
      <c r="D7" s="186" t="s">
        <v>7</v>
      </c>
      <c r="E7" s="186" t="s">
        <v>10</v>
      </c>
      <c r="F7" s="201" t="s">
        <v>39</v>
      </c>
      <c r="G7" s="202"/>
      <c r="H7" s="148" t="s">
        <v>53</v>
      </c>
      <c r="I7" s="186" t="s">
        <v>10</v>
      </c>
      <c r="J7" s="190" t="s">
        <v>15</v>
      </c>
      <c r="K7" s="171" t="s">
        <v>16</v>
      </c>
      <c r="L7" s="148" t="s">
        <v>45</v>
      </c>
      <c r="M7" s="180" t="s">
        <v>10</v>
      </c>
      <c r="N7" s="175" t="s">
        <v>18</v>
      </c>
    </row>
    <row r="8" spans="1:14" x14ac:dyDescent="0.2">
      <c r="A8" s="141"/>
      <c r="B8" s="142"/>
      <c r="C8" s="196"/>
      <c r="D8" s="194"/>
      <c r="E8" s="187"/>
      <c r="F8" s="148" t="s">
        <v>43</v>
      </c>
      <c r="G8" s="18" t="s">
        <v>40</v>
      </c>
      <c r="H8" s="174"/>
      <c r="I8" s="189"/>
      <c r="J8" s="191"/>
      <c r="K8" s="172"/>
      <c r="L8" s="174"/>
      <c r="M8" s="181"/>
      <c r="N8" s="176"/>
    </row>
    <row r="9" spans="1:14" x14ac:dyDescent="0.2">
      <c r="A9" s="141"/>
      <c r="B9" s="142"/>
      <c r="C9" s="197" t="s">
        <v>8</v>
      </c>
      <c r="D9" s="188" t="s">
        <v>9</v>
      </c>
      <c r="E9" s="184" t="s">
        <v>44</v>
      </c>
      <c r="F9" s="174"/>
      <c r="G9" s="24" t="s">
        <v>41</v>
      </c>
      <c r="H9" s="174"/>
      <c r="I9" s="188" t="s">
        <v>14</v>
      </c>
      <c r="J9" s="192" t="s">
        <v>5</v>
      </c>
      <c r="K9" s="172"/>
      <c r="L9" s="174"/>
      <c r="M9" s="178" t="s">
        <v>14</v>
      </c>
      <c r="N9" s="176"/>
    </row>
    <row r="10" spans="1:14" x14ac:dyDescent="0.2">
      <c r="A10" s="182"/>
      <c r="B10" s="183"/>
      <c r="C10" s="198"/>
      <c r="D10" s="185"/>
      <c r="E10" s="185"/>
      <c r="F10" s="149"/>
      <c r="G10" s="21" t="s">
        <v>42</v>
      </c>
      <c r="H10" s="149"/>
      <c r="I10" s="185"/>
      <c r="J10" s="193"/>
      <c r="K10" s="173"/>
      <c r="L10" s="149"/>
      <c r="M10" s="179"/>
      <c r="N10" s="177"/>
    </row>
    <row r="11" spans="1:14" x14ac:dyDescent="0.2">
      <c r="A11" s="132">
        <v>1</v>
      </c>
      <c r="B11" s="133"/>
      <c r="C11" s="13">
        <v>2</v>
      </c>
      <c r="D11" s="16">
        <v>3</v>
      </c>
      <c r="E11" s="16">
        <v>4</v>
      </c>
      <c r="F11" s="16">
        <v>5</v>
      </c>
      <c r="G11" s="16">
        <v>6</v>
      </c>
      <c r="H11" s="16">
        <v>7</v>
      </c>
      <c r="I11" s="16">
        <v>8</v>
      </c>
      <c r="J11" s="23">
        <v>9</v>
      </c>
      <c r="K11" s="3">
        <v>10</v>
      </c>
      <c r="L11" s="16">
        <v>11</v>
      </c>
      <c r="M11" s="3">
        <v>12</v>
      </c>
      <c r="N11" s="23">
        <v>13</v>
      </c>
    </row>
    <row r="12" spans="1:14" x14ac:dyDescent="0.2">
      <c r="A12" s="4" t="s">
        <v>55</v>
      </c>
      <c r="B12" s="5"/>
      <c r="C12" s="41"/>
      <c r="D12" s="42"/>
      <c r="E12" s="43" t="str">
        <f>IF(C12="","",((D12-C12)/C12)*100)</f>
        <v/>
      </c>
      <c r="F12" s="42"/>
      <c r="G12" s="42"/>
      <c r="H12" s="42"/>
      <c r="I12" s="43" t="str">
        <f>IF(F12="","",(H12/F12)*100)</f>
        <v/>
      </c>
      <c r="J12" s="44" t="str">
        <f>IF(F12="","",(F12-H12))</f>
        <v/>
      </c>
      <c r="K12" s="45"/>
      <c r="L12" s="46"/>
      <c r="M12" s="43" t="str">
        <f>IF(K12="","",(L12/K12)*100)</f>
        <v/>
      </c>
      <c r="N12" s="47" t="str">
        <f>IF(K12="","",(K12-L12))</f>
        <v/>
      </c>
    </row>
    <row r="13" spans="1:14" x14ac:dyDescent="0.2">
      <c r="A13" s="6"/>
      <c r="B13" s="7"/>
      <c r="C13" s="57"/>
      <c r="D13" s="54"/>
      <c r="E13" s="43"/>
      <c r="F13" s="54"/>
      <c r="G13" s="54"/>
      <c r="H13" s="54"/>
      <c r="I13" s="43"/>
      <c r="J13" s="44"/>
      <c r="K13" s="57"/>
      <c r="L13" s="54"/>
      <c r="M13" s="43"/>
      <c r="N13" s="44"/>
    </row>
    <row r="14" spans="1:14" x14ac:dyDescent="0.2">
      <c r="A14" s="25" t="s">
        <v>54</v>
      </c>
      <c r="B14" s="26"/>
      <c r="C14" s="63"/>
      <c r="D14" s="64"/>
      <c r="E14" s="65" t="str">
        <f>IF(C14="","",((D14-C14)/C14)*100)</f>
        <v/>
      </c>
      <c r="F14" s="64"/>
      <c r="G14" s="64"/>
      <c r="H14" s="64"/>
      <c r="I14" s="65" t="str">
        <f>IF(F14="","",(H14/F14)*100)</f>
        <v/>
      </c>
      <c r="J14" s="66" t="str">
        <f>IF(F14="","",(F14-H14))</f>
        <v/>
      </c>
      <c r="K14" s="63"/>
      <c r="L14" s="64"/>
      <c r="M14" s="65" t="str">
        <f>IF(K14="","",(L14/K14)*100)</f>
        <v/>
      </c>
      <c r="N14" s="66" t="str">
        <f>IF(K14="","",(K14-L14))</f>
        <v/>
      </c>
    </row>
    <row r="15" spans="1:14" x14ac:dyDescent="0.2">
      <c r="A15" s="6"/>
      <c r="B15" s="7"/>
      <c r="C15" s="57"/>
      <c r="D15" s="54"/>
      <c r="E15" s="43"/>
      <c r="F15" s="54"/>
      <c r="G15" s="54"/>
      <c r="H15" s="54"/>
      <c r="I15" s="43"/>
      <c r="J15" s="44"/>
      <c r="K15" s="57"/>
      <c r="L15" s="54"/>
      <c r="M15" s="43"/>
      <c r="N15" s="44"/>
    </row>
    <row r="16" spans="1:14" x14ac:dyDescent="0.2">
      <c r="A16" s="134" t="s">
        <v>46</v>
      </c>
      <c r="B16" s="135"/>
      <c r="C16" s="67">
        <f>SUM(C12,C14)</f>
        <v>0</v>
      </c>
      <c r="D16" s="68">
        <f>SUM(D12,D14)</f>
        <v>0</v>
      </c>
      <c r="E16" s="69" t="str">
        <f>IF(C16=0,"",((D16-C16)/C16)*100)</f>
        <v/>
      </c>
      <c r="F16" s="68">
        <f>SUM(F12,F14)</f>
        <v>0</v>
      </c>
      <c r="G16" s="68">
        <f>SUM(G12,G14)</f>
        <v>0</v>
      </c>
      <c r="H16" s="68">
        <f>SUM(H12,H14)</f>
        <v>0</v>
      </c>
      <c r="I16" s="69" t="str">
        <f>IF(F16=0,"",(H16/F16)*100)</f>
        <v/>
      </c>
      <c r="J16" s="70" t="str">
        <f>IF(F16=0,"",(F16-H16))</f>
        <v/>
      </c>
      <c r="K16" s="67">
        <f>SUM(K12,K14)</f>
        <v>0</v>
      </c>
      <c r="L16" s="68">
        <f>SUM(L12,L14)</f>
        <v>0</v>
      </c>
      <c r="M16" s="69" t="str">
        <f>IF(K16=0,"",(L16/K16)*100)</f>
        <v/>
      </c>
      <c r="N16" s="70" t="str">
        <f>IF(K16=0,"",(K16-L16))</f>
        <v/>
      </c>
    </row>
    <row r="17" spans="1:14" x14ac:dyDescent="0.2">
      <c r="A17" s="6"/>
      <c r="B17" s="7"/>
      <c r="C17" s="57"/>
      <c r="D17" s="54"/>
      <c r="E17" s="43"/>
      <c r="F17" s="54"/>
      <c r="G17" s="54"/>
      <c r="H17" s="54"/>
      <c r="I17" s="43"/>
      <c r="J17" s="44"/>
      <c r="K17" s="57"/>
      <c r="L17" s="54"/>
      <c r="M17" s="43"/>
      <c r="N17" s="44"/>
    </row>
    <row r="18" spans="1:14" x14ac:dyDescent="0.2">
      <c r="A18" s="6" t="s">
        <v>56</v>
      </c>
      <c r="B18" s="7"/>
      <c r="C18" s="57"/>
      <c r="D18" s="54"/>
      <c r="E18" s="43"/>
      <c r="F18" s="54"/>
      <c r="G18" s="54"/>
      <c r="H18" s="54"/>
      <c r="I18" s="43"/>
      <c r="J18" s="44"/>
      <c r="K18" s="57"/>
      <c r="L18" s="54"/>
      <c r="M18" s="43"/>
      <c r="N18" s="44"/>
    </row>
    <row r="19" spans="1:14" x14ac:dyDescent="0.2">
      <c r="A19" s="6" t="s">
        <v>57</v>
      </c>
      <c r="B19" s="7"/>
      <c r="C19" s="71"/>
      <c r="D19" s="42"/>
      <c r="E19" s="43" t="str">
        <f>IF(C19="","",((D19-C19)/C19)*100)</f>
        <v/>
      </c>
      <c r="F19" s="42"/>
      <c r="G19" s="42"/>
      <c r="H19" s="42"/>
      <c r="I19" s="43" t="str">
        <f>IF(F19="","",(H19/F19)*100)</f>
        <v/>
      </c>
      <c r="J19" s="44" t="str">
        <f>IF(F19="","",(F19-H19))</f>
        <v/>
      </c>
      <c r="K19" s="41"/>
      <c r="L19" s="42"/>
      <c r="M19" s="43" t="str">
        <f>IF(K19="","",(L19/K19)*100)</f>
        <v/>
      </c>
      <c r="N19" s="44" t="str">
        <f>IF(K19="","",(K19-L19))</f>
        <v/>
      </c>
    </row>
    <row r="20" spans="1:14" x14ac:dyDescent="0.2">
      <c r="A20" s="6"/>
      <c r="B20" s="7"/>
      <c r="C20" s="57"/>
      <c r="D20" s="54"/>
      <c r="E20" s="43"/>
      <c r="F20" s="54"/>
      <c r="G20" s="54"/>
      <c r="H20" s="54"/>
      <c r="I20" s="43"/>
      <c r="J20" s="44"/>
      <c r="K20" s="57"/>
      <c r="L20" s="54"/>
      <c r="M20" s="43"/>
      <c r="N20" s="44"/>
    </row>
    <row r="21" spans="1:14" x14ac:dyDescent="0.2">
      <c r="A21" s="6" t="s">
        <v>47</v>
      </c>
      <c r="B21" s="7"/>
      <c r="C21" s="57"/>
      <c r="D21" s="54"/>
      <c r="E21" s="43"/>
      <c r="F21" s="54"/>
      <c r="G21" s="54"/>
      <c r="H21" s="54"/>
      <c r="I21" s="43"/>
      <c r="J21" s="44"/>
      <c r="K21" s="57"/>
      <c r="L21" s="54"/>
      <c r="M21" s="43"/>
      <c r="N21" s="44"/>
    </row>
    <row r="22" spans="1:14" x14ac:dyDescent="0.2">
      <c r="A22" s="25" t="s">
        <v>58</v>
      </c>
      <c r="B22" s="26"/>
      <c r="C22" s="63"/>
      <c r="D22" s="64"/>
      <c r="E22" s="65" t="str">
        <f>IF(C22="","",((D22-C22)/C22)*100)</f>
        <v/>
      </c>
      <c r="F22" s="64"/>
      <c r="G22" s="64"/>
      <c r="H22" s="64"/>
      <c r="I22" s="65" t="str">
        <f>IF(F22="","",(H22/F22)*100)</f>
        <v/>
      </c>
      <c r="J22" s="66" t="str">
        <f>IF(F22="","",(F22-H22))</f>
        <v/>
      </c>
      <c r="K22" s="63"/>
      <c r="L22" s="64"/>
      <c r="M22" s="65" t="str">
        <f>IF(K22="","",(L22/K22)*100)</f>
        <v/>
      </c>
      <c r="N22" s="66" t="str">
        <f>IF(K22="","",(K22-L22))</f>
        <v/>
      </c>
    </row>
    <row r="23" spans="1:14" x14ac:dyDescent="0.2">
      <c r="A23" s="6"/>
      <c r="B23" s="7"/>
      <c r="C23" s="57"/>
      <c r="D23" s="54"/>
      <c r="E23" s="43"/>
      <c r="F23" s="54"/>
      <c r="G23" s="54"/>
      <c r="H23" s="54"/>
      <c r="I23" s="43"/>
      <c r="J23" s="44"/>
      <c r="K23" s="57"/>
      <c r="L23" s="54"/>
      <c r="M23" s="43"/>
      <c r="N23" s="44"/>
    </row>
    <row r="24" spans="1:14" x14ac:dyDescent="0.2">
      <c r="A24" s="134" t="s">
        <v>48</v>
      </c>
      <c r="B24" s="135"/>
      <c r="C24" s="67">
        <f>SUM(C16,C19,C22)</f>
        <v>0</v>
      </c>
      <c r="D24" s="68">
        <f>SUM(D16,D19,D22)</f>
        <v>0</v>
      </c>
      <c r="E24" s="69" t="str">
        <f>IF(C24=0,"",((D24-C24)/C24)*100)</f>
        <v/>
      </c>
      <c r="F24" s="68">
        <f>SUM(F16,F19,F22)</f>
        <v>0</v>
      </c>
      <c r="G24" s="68">
        <f>SUM(G16,G19,G22)</f>
        <v>0</v>
      </c>
      <c r="H24" s="68">
        <f>SUM(H16,H19,H22)</f>
        <v>0</v>
      </c>
      <c r="I24" s="69" t="str">
        <f>IF(F24=0,"",(H24/F24)*100)</f>
        <v/>
      </c>
      <c r="J24" s="70" t="str">
        <f>IF(F24=0,"",(F24-H24))</f>
        <v/>
      </c>
      <c r="K24" s="67">
        <f>SUM(K16,K19,K22)</f>
        <v>0</v>
      </c>
      <c r="L24" s="68">
        <f>SUM(L16,L19,L22)</f>
        <v>0</v>
      </c>
      <c r="M24" s="69" t="str">
        <f>IF(K24=0,"",(L24/K24)*100)</f>
        <v/>
      </c>
      <c r="N24" s="70" t="str">
        <f>IF(K24=0,"",(K24-L24))</f>
        <v/>
      </c>
    </row>
    <row r="25" spans="1:14" x14ac:dyDescent="0.2">
      <c r="A25" s="6"/>
      <c r="B25" s="7"/>
      <c r="C25" s="57"/>
      <c r="D25" s="54"/>
      <c r="E25" s="43"/>
      <c r="F25" s="54"/>
      <c r="G25" s="54"/>
      <c r="H25" s="54"/>
      <c r="I25" s="43"/>
      <c r="J25" s="44"/>
      <c r="K25" s="57"/>
      <c r="L25" s="54"/>
      <c r="M25" s="43"/>
      <c r="N25" s="44"/>
    </row>
    <row r="26" spans="1:14" x14ac:dyDescent="0.2">
      <c r="A26" s="6" t="s">
        <v>49</v>
      </c>
      <c r="B26" s="7"/>
      <c r="C26" s="41"/>
      <c r="D26" s="42"/>
      <c r="E26" s="43"/>
      <c r="F26" s="54"/>
      <c r="G26" s="54"/>
      <c r="H26" s="54"/>
      <c r="I26" s="43"/>
      <c r="J26" s="44"/>
      <c r="K26" s="57"/>
      <c r="L26" s="54"/>
      <c r="M26" s="43"/>
      <c r="N26" s="44"/>
    </row>
    <row r="27" spans="1:14" x14ac:dyDescent="0.2">
      <c r="A27" s="199"/>
      <c r="B27" s="200"/>
      <c r="C27" s="72"/>
      <c r="D27" s="73"/>
      <c r="E27" s="58"/>
      <c r="F27" s="73"/>
      <c r="G27" s="73"/>
      <c r="H27" s="73"/>
      <c r="I27" s="58"/>
      <c r="J27" s="47"/>
      <c r="K27" s="72"/>
      <c r="L27" s="73"/>
      <c r="M27" s="58"/>
      <c r="N27" s="47"/>
    </row>
    <row r="28" spans="1:14" x14ac:dyDescent="0.2">
      <c r="A28" s="27" t="s">
        <v>51</v>
      </c>
      <c r="B28" s="28"/>
      <c r="C28" s="168">
        <f>SUM(C24,C26)</f>
        <v>0</v>
      </c>
      <c r="D28" s="164">
        <f>SUM(D24,D26)</f>
        <v>0</v>
      </c>
      <c r="E28" s="162" t="str">
        <f>IF(C28=0,"",((D28-C28)/C28)*100)</f>
        <v/>
      </c>
      <c r="F28" s="164">
        <f>F24</f>
        <v>0</v>
      </c>
      <c r="G28" s="164">
        <f>G24</f>
        <v>0</v>
      </c>
      <c r="H28" s="164">
        <f>H24</f>
        <v>0</v>
      </c>
      <c r="I28" s="162" t="str">
        <f>IF(F28=0,"",(H28/F28)*100)</f>
        <v/>
      </c>
      <c r="J28" s="166" t="str">
        <f>J24</f>
        <v/>
      </c>
      <c r="K28" s="168">
        <f>K24</f>
        <v>0</v>
      </c>
      <c r="L28" s="164">
        <f>L24</f>
        <v>0</v>
      </c>
      <c r="M28" s="162" t="str">
        <f>IF(K28=0,"",(L28/K28)*100)</f>
        <v/>
      </c>
      <c r="N28" s="166" t="str">
        <f>IF(K28=0,"",(K28-L28))</f>
        <v/>
      </c>
    </row>
    <row r="29" spans="1:14" x14ac:dyDescent="0.2">
      <c r="A29" s="27" t="s">
        <v>52</v>
      </c>
      <c r="B29" s="28"/>
      <c r="C29" s="169"/>
      <c r="D29" s="170"/>
      <c r="E29" s="163"/>
      <c r="F29" s="170"/>
      <c r="G29" s="170"/>
      <c r="H29" s="165"/>
      <c r="I29" s="163"/>
      <c r="J29" s="167"/>
      <c r="K29" s="169"/>
      <c r="L29" s="170"/>
      <c r="M29" s="163"/>
      <c r="N29" s="167"/>
    </row>
    <row r="30" spans="1:14" x14ac:dyDescent="0.2">
      <c r="A30" s="33"/>
      <c r="B30" s="33"/>
      <c r="C30" s="30"/>
      <c r="D30" s="30"/>
      <c r="E30" s="29"/>
      <c r="F30" s="30"/>
      <c r="G30" s="30"/>
      <c r="H30" s="30"/>
      <c r="I30" s="29"/>
      <c r="J30" s="30"/>
      <c r="K30" s="30"/>
      <c r="L30" s="30"/>
      <c r="M30" s="29"/>
      <c r="N30" s="30"/>
    </row>
    <row r="31" spans="1:14" x14ac:dyDescent="0.2">
      <c r="A31" s="34"/>
      <c r="B31" s="34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</row>
    <row r="32" spans="1:14" x14ac:dyDescent="0.2">
      <c r="A32" s="34"/>
      <c r="B32" s="34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3" spans="1:14" x14ac:dyDescent="0.2">
      <c r="A33" s="34"/>
      <c r="B33" s="34"/>
      <c r="C33" s="31"/>
      <c r="D33" s="31"/>
      <c r="E33" s="32"/>
      <c r="F33" s="31"/>
      <c r="G33" s="31"/>
      <c r="H33" s="31"/>
      <c r="I33" s="32"/>
      <c r="J33" s="31"/>
      <c r="K33" s="31"/>
      <c r="L33" s="31"/>
      <c r="M33" s="32"/>
      <c r="N33" s="31"/>
    </row>
    <row r="34" spans="1:14" x14ac:dyDescent="0.2">
      <c r="A34" s="34"/>
      <c r="B34" s="34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</row>
    <row r="35" spans="1:14" x14ac:dyDescent="0.2">
      <c r="A35" s="35"/>
      <c r="B35" s="35"/>
      <c r="C35" s="31"/>
      <c r="D35" s="31"/>
      <c r="E35" s="32"/>
      <c r="F35" s="31"/>
      <c r="G35" s="31"/>
      <c r="H35" s="31"/>
      <c r="I35" s="32"/>
      <c r="J35" s="31"/>
      <c r="K35" s="31"/>
      <c r="L35" s="31"/>
      <c r="M35" s="32"/>
      <c r="N35" s="31"/>
    </row>
    <row r="36" spans="1:14" x14ac:dyDescent="0.2">
      <c r="A36" s="34"/>
      <c r="B36" s="34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A37" s="34"/>
      <c r="B37" s="34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1:14" x14ac:dyDescent="0.2">
      <c r="A38" s="34"/>
      <c r="B38" s="34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1:14" x14ac:dyDescent="0.2">
      <c r="A39" s="36"/>
      <c r="B39" s="3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4" x14ac:dyDescent="0.2">
      <c r="A40" s="34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14" x14ac:dyDescent="0.2">
      <c r="A41" s="34"/>
      <c r="B41" s="3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1:14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</row>
    <row r="43" spans="1:14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</row>
    <row r="44" spans="1:14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</row>
    <row r="45" spans="1:14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</row>
    <row r="46" spans="1:14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</row>
    <row r="47" spans="1:14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</row>
    <row r="48" spans="1:14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</row>
    <row r="49" spans="1:14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</sheetData>
  <mergeCells count="42">
    <mergeCell ref="A11:B11"/>
    <mergeCell ref="A27:B27"/>
    <mergeCell ref="A5:N5"/>
    <mergeCell ref="C6:J6"/>
    <mergeCell ref="K6:N6"/>
    <mergeCell ref="F7:G7"/>
    <mergeCell ref="C7:C8"/>
    <mergeCell ref="C9:C10"/>
    <mergeCell ref="A2:B2"/>
    <mergeCell ref="B1:E1"/>
    <mergeCell ref="A3:N3"/>
    <mergeCell ref="L1:M1"/>
    <mergeCell ref="I7:I8"/>
    <mergeCell ref="J7:J8"/>
    <mergeCell ref="J9:J10"/>
    <mergeCell ref="F8:F10"/>
    <mergeCell ref="D9:D10"/>
    <mergeCell ref="D7:D8"/>
    <mergeCell ref="H7:H10"/>
    <mergeCell ref="K7:K10"/>
    <mergeCell ref="L7:L10"/>
    <mergeCell ref="N7:N10"/>
    <mergeCell ref="M9:M10"/>
    <mergeCell ref="M7:M8"/>
    <mergeCell ref="A16:B16"/>
    <mergeCell ref="A6:B10"/>
    <mergeCell ref="E9:E10"/>
    <mergeCell ref="E7:E8"/>
    <mergeCell ref="I9:I10"/>
    <mergeCell ref="A24:B24"/>
    <mergeCell ref="C28:C29"/>
    <mergeCell ref="D28:D29"/>
    <mergeCell ref="E28:E29"/>
    <mergeCell ref="F28:F29"/>
    <mergeCell ref="G28:G29"/>
    <mergeCell ref="I28:I29"/>
    <mergeCell ref="H28:H29"/>
    <mergeCell ref="N28:N29"/>
    <mergeCell ref="J28:J29"/>
    <mergeCell ref="K28:K29"/>
    <mergeCell ref="L28:L29"/>
    <mergeCell ref="M28:M29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showZeros="0" workbookViewId="0">
      <selection sqref="A1:G1"/>
    </sheetView>
  </sheetViews>
  <sheetFormatPr defaultRowHeight="12.75" x14ac:dyDescent="0.2"/>
  <cols>
    <col min="1" max="1" width="12.7109375" customWidth="1"/>
    <col min="2" max="4" width="11.7109375" customWidth="1"/>
    <col min="5" max="5" width="4.7109375" customWidth="1"/>
    <col min="6" max="8" width="11.7109375" customWidth="1"/>
    <col min="9" max="9" width="5.7109375" customWidth="1"/>
    <col min="10" max="12" width="11.7109375" customWidth="1"/>
    <col min="13" max="13" width="5.7109375" customWidth="1"/>
    <col min="14" max="14" width="11.7109375" customWidth="1"/>
  </cols>
  <sheetData>
    <row r="1" spans="1:14" ht="15" x14ac:dyDescent="0.2">
      <c r="A1" s="158" t="s">
        <v>62</v>
      </c>
      <c r="B1" s="203"/>
      <c r="C1" s="203"/>
      <c r="D1" s="203"/>
      <c r="E1" s="203"/>
      <c r="F1" s="203"/>
      <c r="G1" s="203"/>
      <c r="L1" s="131" t="s">
        <v>2</v>
      </c>
      <c r="M1" s="131"/>
      <c r="N1" s="101">
        <v>2014</v>
      </c>
    </row>
    <row r="2" spans="1:14" x14ac:dyDescent="0.2">
      <c r="A2" s="204"/>
      <c r="B2" s="204"/>
      <c r="C2" s="205"/>
      <c r="D2" s="205"/>
      <c r="E2" s="205"/>
      <c r="F2" s="205"/>
    </row>
    <row r="3" spans="1:14" ht="15.75" x14ac:dyDescent="0.2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5" spans="1:14" ht="15.75" x14ac:dyDescent="0.25">
      <c r="A5" s="136" t="s">
        <v>37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8"/>
    </row>
    <row r="6" spans="1:14" x14ac:dyDescent="0.2">
      <c r="A6" s="139" t="s">
        <v>38</v>
      </c>
      <c r="B6" s="140"/>
      <c r="C6" s="143" t="s">
        <v>5</v>
      </c>
      <c r="D6" s="144"/>
      <c r="E6" s="144"/>
      <c r="F6" s="144"/>
      <c r="G6" s="144"/>
      <c r="H6" s="144"/>
      <c r="I6" s="144"/>
      <c r="J6" s="145"/>
      <c r="K6" s="146" t="s">
        <v>6</v>
      </c>
      <c r="L6" s="146"/>
      <c r="M6" s="146"/>
      <c r="N6" s="147"/>
    </row>
    <row r="7" spans="1:14" x14ac:dyDescent="0.2">
      <c r="A7" s="141"/>
      <c r="B7" s="142"/>
      <c r="C7" s="195" t="s">
        <v>7</v>
      </c>
      <c r="D7" s="186" t="s">
        <v>7</v>
      </c>
      <c r="E7" s="186" t="s">
        <v>10</v>
      </c>
      <c r="F7" s="201" t="s">
        <v>39</v>
      </c>
      <c r="G7" s="202"/>
      <c r="H7" s="148" t="s">
        <v>53</v>
      </c>
      <c r="I7" s="186" t="s">
        <v>10</v>
      </c>
      <c r="J7" s="190" t="s">
        <v>15</v>
      </c>
      <c r="K7" s="171" t="s">
        <v>16</v>
      </c>
      <c r="L7" s="148" t="s">
        <v>45</v>
      </c>
      <c r="M7" s="180" t="s">
        <v>10</v>
      </c>
      <c r="N7" s="175" t="s">
        <v>18</v>
      </c>
    </row>
    <row r="8" spans="1:14" x14ac:dyDescent="0.2">
      <c r="A8" s="141"/>
      <c r="B8" s="142"/>
      <c r="C8" s="196"/>
      <c r="D8" s="194"/>
      <c r="E8" s="187"/>
      <c r="F8" s="148" t="s">
        <v>43</v>
      </c>
      <c r="G8" s="18" t="s">
        <v>40</v>
      </c>
      <c r="H8" s="174"/>
      <c r="I8" s="189"/>
      <c r="J8" s="191"/>
      <c r="K8" s="172"/>
      <c r="L8" s="174"/>
      <c r="M8" s="181"/>
      <c r="N8" s="176"/>
    </row>
    <row r="9" spans="1:14" x14ac:dyDescent="0.2">
      <c r="A9" s="141"/>
      <c r="B9" s="142"/>
      <c r="C9" s="197" t="s">
        <v>8</v>
      </c>
      <c r="D9" s="188" t="s">
        <v>9</v>
      </c>
      <c r="E9" s="184" t="s">
        <v>44</v>
      </c>
      <c r="F9" s="174"/>
      <c r="G9" s="24" t="s">
        <v>41</v>
      </c>
      <c r="H9" s="174"/>
      <c r="I9" s="188" t="s">
        <v>14</v>
      </c>
      <c r="J9" s="192" t="s">
        <v>5</v>
      </c>
      <c r="K9" s="172"/>
      <c r="L9" s="174"/>
      <c r="M9" s="178" t="s">
        <v>14</v>
      </c>
      <c r="N9" s="176"/>
    </row>
    <row r="10" spans="1:14" x14ac:dyDescent="0.2">
      <c r="A10" s="182"/>
      <c r="B10" s="183"/>
      <c r="C10" s="198"/>
      <c r="D10" s="185"/>
      <c r="E10" s="185"/>
      <c r="F10" s="149"/>
      <c r="G10" s="21" t="s">
        <v>42</v>
      </c>
      <c r="H10" s="149"/>
      <c r="I10" s="185"/>
      <c r="J10" s="193"/>
      <c r="K10" s="173"/>
      <c r="L10" s="149"/>
      <c r="M10" s="179"/>
      <c r="N10" s="177"/>
    </row>
    <row r="11" spans="1:14" x14ac:dyDescent="0.2">
      <c r="A11" s="132">
        <v>1</v>
      </c>
      <c r="B11" s="133"/>
      <c r="C11" s="13">
        <v>2</v>
      </c>
      <c r="D11" s="16">
        <v>3</v>
      </c>
      <c r="E11" s="16">
        <v>4</v>
      </c>
      <c r="F11" s="16">
        <v>5</v>
      </c>
      <c r="G11" s="16">
        <v>6</v>
      </c>
      <c r="H11" s="16">
        <v>7</v>
      </c>
      <c r="I11" s="16">
        <v>8</v>
      </c>
      <c r="J11" s="23">
        <v>9</v>
      </c>
      <c r="K11" s="3">
        <v>10</v>
      </c>
      <c r="L11" s="16">
        <v>11</v>
      </c>
      <c r="M11" s="3">
        <v>12</v>
      </c>
      <c r="N11" s="23">
        <v>13</v>
      </c>
    </row>
    <row r="12" spans="1:14" x14ac:dyDescent="0.2">
      <c r="A12" s="4" t="s">
        <v>55</v>
      </c>
      <c r="B12" s="5"/>
      <c r="C12" s="92">
        <v>1592430</v>
      </c>
      <c r="D12" s="93">
        <v>1593837.8699999999</v>
      </c>
      <c r="E12" s="107" t="s">
        <v>60</v>
      </c>
      <c r="F12" s="93">
        <v>1453068.5199999998</v>
      </c>
      <c r="G12" s="93">
        <v>84476.75</v>
      </c>
      <c r="H12" s="93">
        <v>1110537.0299999998</v>
      </c>
      <c r="I12" s="107" t="s">
        <v>82</v>
      </c>
      <c r="J12" s="87">
        <v>342531.48999999993</v>
      </c>
      <c r="K12" s="90">
        <v>541802.06000000017</v>
      </c>
      <c r="L12" s="91">
        <v>355333.13</v>
      </c>
      <c r="M12" s="107" t="s">
        <v>83</v>
      </c>
      <c r="N12" s="89">
        <v>186468.93</v>
      </c>
    </row>
    <row r="13" spans="1:14" x14ac:dyDescent="0.2">
      <c r="A13" s="6"/>
      <c r="B13" s="7"/>
      <c r="C13" s="92"/>
      <c r="D13" s="93"/>
      <c r="E13" s="108"/>
      <c r="F13" s="93"/>
      <c r="G13" s="93"/>
      <c r="H13" s="93"/>
      <c r="I13" s="108"/>
      <c r="J13" s="87"/>
      <c r="K13" s="92"/>
      <c r="L13" s="93"/>
      <c r="M13" s="108"/>
      <c r="N13" s="87"/>
    </row>
    <row r="14" spans="1:14" x14ac:dyDescent="0.2">
      <c r="A14" s="25" t="s">
        <v>54</v>
      </c>
      <c r="B14" s="26"/>
      <c r="C14" s="104">
        <v>1415750</v>
      </c>
      <c r="D14" s="105">
        <v>1485750</v>
      </c>
      <c r="E14" s="111" t="s">
        <v>84</v>
      </c>
      <c r="F14" s="105">
        <v>280999.46999999997</v>
      </c>
      <c r="G14" s="105">
        <v>185000</v>
      </c>
      <c r="H14" s="105">
        <v>56927.25</v>
      </c>
      <c r="I14" s="111" t="s">
        <v>85</v>
      </c>
      <c r="J14" s="94">
        <v>224072.21999999997</v>
      </c>
      <c r="K14" s="104">
        <v>855805.51999999979</v>
      </c>
      <c r="L14" s="105">
        <v>331032.05000000005</v>
      </c>
      <c r="M14" s="111" t="s">
        <v>86</v>
      </c>
      <c r="N14" s="94">
        <v>524773.47</v>
      </c>
    </row>
    <row r="15" spans="1:14" x14ac:dyDescent="0.2">
      <c r="A15" s="6"/>
      <c r="B15" s="7"/>
      <c r="C15" s="92"/>
      <c r="D15" s="93"/>
      <c r="E15" s="108"/>
      <c r="F15" s="93"/>
      <c r="G15" s="93"/>
      <c r="H15" s="93"/>
      <c r="I15" s="108"/>
      <c r="J15" s="87"/>
      <c r="K15" s="92"/>
      <c r="L15" s="93"/>
      <c r="M15" s="108"/>
      <c r="N15" s="87"/>
    </row>
    <row r="16" spans="1:14" x14ac:dyDescent="0.2">
      <c r="A16" s="134" t="s">
        <v>46</v>
      </c>
      <c r="B16" s="135"/>
      <c r="C16" s="95">
        <f>SUM(C12,C14)</f>
        <v>3008180</v>
      </c>
      <c r="D16" s="96">
        <f>SUM(D12,D14)</f>
        <v>3079587.87</v>
      </c>
      <c r="E16" s="110" t="s">
        <v>71</v>
      </c>
      <c r="F16" s="96">
        <f>SUM(F12,F14)</f>
        <v>1734067.9899999998</v>
      </c>
      <c r="G16" s="96">
        <f>SUM(G12,G14)</f>
        <v>269476.75</v>
      </c>
      <c r="H16" s="96">
        <f>SUM(H12,H14)</f>
        <v>1167464.2799999998</v>
      </c>
      <c r="I16" s="110" t="s">
        <v>89</v>
      </c>
      <c r="J16" s="97">
        <f>IF(F16=0,"",(F16-H16))</f>
        <v>566603.71</v>
      </c>
      <c r="K16" s="95">
        <f>SUM(K12,K14)</f>
        <v>1397607.58</v>
      </c>
      <c r="L16" s="96">
        <f>SUM(L12,L14)</f>
        <v>686365.18</v>
      </c>
      <c r="M16" s="110" t="s">
        <v>90</v>
      </c>
      <c r="N16" s="97">
        <f>IF(K16=0,"",(K16-L16))</f>
        <v>711242.4</v>
      </c>
    </row>
    <row r="17" spans="1:14" x14ac:dyDescent="0.2">
      <c r="A17" s="6"/>
      <c r="B17" s="7"/>
      <c r="C17" s="92"/>
      <c r="D17" s="93"/>
      <c r="E17" s="108"/>
      <c r="F17" s="93"/>
      <c r="G17" s="93"/>
      <c r="H17" s="93"/>
      <c r="I17" s="108"/>
      <c r="J17" s="87"/>
      <c r="K17" s="92"/>
      <c r="L17" s="93"/>
      <c r="M17" s="108"/>
      <c r="N17" s="87"/>
    </row>
    <row r="18" spans="1:14" x14ac:dyDescent="0.2">
      <c r="A18" s="6" t="s">
        <v>56</v>
      </c>
      <c r="B18" s="7"/>
      <c r="C18" s="92"/>
      <c r="D18" s="93"/>
      <c r="E18" s="108"/>
      <c r="F18" s="93"/>
      <c r="G18" s="93"/>
      <c r="H18" s="93"/>
      <c r="I18" s="108"/>
      <c r="J18" s="87"/>
      <c r="K18" s="92"/>
      <c r="L18" s="93"/>
      <c r="M18" s="108"/>
      <c r="N18" s="87"/>
    </row>
    <row r="19" spans="1:14" x14ac:dyDescent="0.2">
      <c r="A19" s="6" t="s">
        <v>57</v>
      </c>
      <c r="B19" s="7"/>
      <c r="C19" s="106">
        <v>567110</v>
      </c>
      <c r="D19" s="93">
        <v>567110</v>
      </c>
      <c r="E19" s="107" t="s">
        <v>60</v>
      </c>
      <c r="F19" s="93">
        <v>153663.04999999999</v>
      </c>
      <c r="G19" s="93">
        <v>99278.26</v>
      </c>
      <c r="H19" s="93">
        <v>153663.04999999999</v>
      </c>
      <c r="I19" s="107" t="s">
        <v>87</v>
      </c>
      <c r="J19" s="87">
        <v>1.1823431123048067E-11</v>
      </c>
      <c r="K19" s="92" t="s">
        <v>59</v>
      </c>
      <c r="L19" s="93" t="s">
        <v>59</v>
      </c>
      <c r="M19" s="107" t="s">
        <v>74</v>
      </c>
      <c r="N19" s="87" t="s">
        <v>59</v>
      </c>
    </row>
    <row r="20" spans="1:14" x14ac:dyDescent="0.2">
      <c r="A20" s="6"/>
      <c r="B20" s="7"/>
      <c r="C20" s="92"/>
      <c r="D20" s="93"/>
      <c r="E20" s="108"/>
      <c r="F20" s="93"/>
      <c r="G20" s="93"/>
      <c r="H20" s="93"/>
      <c r="I20" s="108"/>
      <c r="J20" s="87"/>
      <c r="K20" s="92"/>
      <c r="L20" s="93"/>
      <c r="M20" s="108"/>
      <c r="N20" s="87"/>
    </row>
    <row r="21" spans="1:14" x14ac:dyDescent="0.2">
      <c r="A21" s="6" t="s">
        <v>47</v>
      </c>
      <c r="B21" s="7"/>
      <c r="C21" s="92"/>
      <c r="D21" s="93"/>
      <c r="E21" s="108"/>
      <c r="F21" s="93"/>
      <c r="G21" s="93"/>
      <c r="H21" s="93"/>
      <c r="I21" s="108"/>
      <c r="J21" s="87"/>
      <c r="K21" s="92"/>
      <c r="L21" s="93"/>
      <c r="M21" s="108"/>
      <c r="N21" s="87"/>
    </row>
    <row r="22" spans="1:14" x14ac:dyDescent="0.2">
      <c r="A22" s="25" t="s">
        <v>58</v>
      </c>
      <c r="B22" s="26"/>
      <c r="C22" s="104">
        <v>230500</v>
      </c>
      <c r="D22" s="105">
        <v>230500</v>
      </c>
      <c r="E22" s="112" t="s">
        <v>60</v>
      </c>
      <c r="F22" s="105">
        <v>178648.03</v>
      </c>
      <c r="G22" s="105">
        <v>178648.03</v>
      </c>
      <c r="H22" s="105">
        <v>111819.46</v>
      </c>
      <c r="I22" s="111" t="s">
        <v>80</v>
      </c>
      <c r="J22" s="94">
        <v>66828.569999999992</v>
      </c>
      <c r="K22" s="104">
        <v>37929.549999999988</v>
      </c>
      <c r="L22" s="105">
        <v>4470.7100000000009</v>
      </c>
      <c r="M22" s="111" t="s">
        <v>88</v>
      </c>
      <c r="N22" s="94">
        <v>33458.839999999989</v>
      </c>
    </row>
    <row r="23" spans="1:14" x14ac:dyDescent="0.2">
      <c r="A23" s="6"/>
      <c r="B23" s="7"/>
      <c r="C23" s="92"/>
      <c r="D23" s="93"/>
      <c r="E23" s="108"/>
      <c r="F23" s="93"/>
      <c r="G23" s="93"/>
      <c r="H23" s="93"/>
      <c r="I23" s="108"/>
      <c r="J23" s="87"/>
      <c r="K23" s="92"/>
      <c r="L23" s="93"/>
      <c r="M23" s="108"/>
      <c r="N23" s="87"/>
    </row>
    <row r="24" spans="1:14" x14ac:dyDescent="0.2">
      <c r="A24" s="134" t="s">
        <v>48</v>
      </c>
      <c r="B24" s="135"/>
      <c r="C24" s="95">
        <f>SUM(C16,C19,C22)</f>
        <v>3805790</v>
      </c>
      <c r="D24" s="96">
        <f>SUM(D16,D19,D22)</f>
        <v>3877197.87</v>
      </c>
      <c r="E24" s="110" t="s">
        <v>71</v>
      </c>
      <c r="F24" s="96">
        <f>SUM(F16,F19,F22)</f>
        <v>2066379.0699999998</v>
      </c>
      <c r="G24" s="96">
        <f>SUM(G16,G19,G22)</f>
        <v>547403.04</v>
      </c>
      <c r="H24" s="96">
        <f>SUM(H16,H19,H22)</f>
        <v>1432946.7899999998</v>
      </c>
      <c r="I24" s="110" t="s">
        <v>76</v>
      </c>
      <c r="J24" s="97">
        <f>IF(F24=0,"",(F24-H24))</f>
        <v>633432.28</v>
      </c>
      <c r="K24" s="95">
        <f>SUM(K16,K19,K22)</f>
        <v>1435537.1300000001</v>
      </c>
      <c r="L24" s="96">
        <f>SUM(L16,L19,L22)</f>
        <v>690835.89</v>
      </c>
      <c r="M24" s="110" t="s">
        <v>91</v>
      </c>
      <c r="N24" s="97">
        <f>IF(K24=0,"",(K24-L24))</f>
        <v>744701.24000000011</v>
      </c>
    </row>
    <row r="25" spans="1:14" x14ac:dyDescent="0.2">
      <c r="A25" s="6"/>
      <c r="B25" s="7"/>
      <c r="C25" s="92"/>
      <c r="D25" s="93"/>
      <c r="E25" s="108"/>
      <c r="F25" s="93"/>
      <c r="G25" s="93"/>
      <c r="H25" s="93"/>
      <c r="I25" s="108"/>
      <c r="J25" s="87"/>
      <c r="K25" s="92"/>
      <c r="L25" s="93"/>
      <c r="M25" s="108"/>
      <c r="N25" s="87"/>
    </row>
    <row r="26" spans="1:14" x14ac:dyDescent="0.2">
      <c r="A26" s="6" t="s">
        <v>49</v>
      </c>
      <c r="B26" s="7"/>
      <c r="C26" s="92">
        <v>0</v>
      </c>
      <c r="D26" s="93">
        <v>0</v>
      </c>
      <c r="E26" s="108"/>
      <c r="F26" s="93"/>
      <c r="G26" s="93"/>
      <c r="H26" s="93"/>
      <c r="I26" s="108"/>
      <c r="J26" s="87"/>
      <c r="K26" s="92"/>
      <c r="L26" s="93"/>
      <c r="M26" s="108"/>
      <c r="N26" s="87"/>
    </row>
    <row r="27" spans="1:14" x14ac:dyDescent="0.2">
      <c r="A27" s="199"/>
      <c r="B27" s="200"/>
      <c r="C27" s="90"/>
      <c r="D27" s="91"/>
      <c r="E27" s="113"/>
      <c r="F27" s="91"/>
      <c r="G27" s="91"/>
      <c r="H27" s="91"/>
      <c r="I27" s="113"/>
      <c r="J27" s="89"/>
      <c r="K27" s="90"/>
      <c r="L27" s="91"/>
      <c r="M27" s="113"/>
      <c r="N27" s="89"/>
    </row>
    <row r="28" spans="1:14" x14ac:dyDescent="0.2">
      <c r="A28" s="27" t="s">
        <v>51</v>
      </c>
      <c r="B28" s="28"/>
      <c r="C28" s="206">
        <f>SUM(C24,C26)</f>
        <v>3805790</v>
      </c>
      <c r="D28" s="208">
        <f>SUM(D24,D26)</f>
        <v>3877197.87</v>
      </c>
      <c r="E28" s="212" t="s">
        <v>71</v>
      </c>
      <c r="F28" s="208">
        <f>F24</f>
        <v>2066379.0699999998</v>
      </c>
      <c r="G28" s="208">
        <f>G24</f>
        <v>547403.04</v>
      </c>
      <c r="H28" s="208">
        <f>H24</f>
        <v>1432946.7899999998</v>
      </c>
      <c r="I28" s="212" t="s">
        <v>76</v>
      </c>
      <c r="J28" s="210">
        <f>J24</f>
        <v>633432.28</v>
      </c>
      <c r="K28" s="206">
        <f>K24</f>
        <v>1435537.1300000001</v>
      </c>
      <c r="L28" s="208">
        <f>L24</f>
        <v>690835.89</v>
      </c>
      <c r="M28" s="212" t="s">
        <v>91</v>
      </c>
      <c r="N28" s="210">
        <f>IF(K28=0,"",(K28-L28))</f>
        <v>744701.24000000011</v>
      </c>
    </row>
    <row r="29" spans="1:14" x14ac:dyDescent="0.2">
      <c r="A29" s="27" t="s">
        <v>52</v>
      </c>
      <c r="B29" s="28"/>
      <c r="C29" s="207"/>
      <c r="D29" s="209"/>
      <c r="E29" s="213"/>
      <c r="F29" s="209"/>
      <c r="G29" s="209"/>
      <c r="H29" s="214"/>
      <c r="I29" s="213"/>
      <c r="J29" s="211"/>
      <c r="K29" s="207"/>
      <c r="L29" s="209"/>
      <c r="M29" s="213"/>
      <c r="N29" s="211"/>
    </row>
    <row r="30" spans="1:14" x14ac:dyDescent="0.2">
      <c r="A30" s="33"/>
      <c r="B30" s="33"/>
      <c r="C30" s="30"/>
      <c r="D30" s="30"/>
      <c r="E30" s="114"/>
      <c r="F30" s="30"/>
      <c r="G30" s="30"/>
      <c r="H30" s="30"/>
      <c r="I30" s="114"/>
      <c r="J30" s="30"/>
      <c r="K30" s="30"/>
      <c r="L30" s="30"/>
      <c r="M30" s="114"/>
      <c r="N30" s="30"/>
    </row>
    <row r="31" spans="1:14" x14ac:dyDescent="0.2">
      <c r="A31" s="34"/>
      <c r="B31" s="34"/>
      <c r="C31" s="31"/>
      <c r="D31" s="31"/>
      <c r="E31" s="115"/>
      <c r="F31" s="31"/>
      <c r="G31" s="31"/>
      <c r="H31" s="31"/>
      <c r="I31" s="115"/>
      <c r="J31" s="31"/>
      <c r="K31" s="31"/>
      <c r="L31" s="31"/>
      <c r="M31" s="115"/>
      <c r="N31" s="31"/>
    </row>
    <row r="32" spans="1:14" x14ac:dyDescent="0.2">
      <c r="A32" s="34"/>
      <c r="B32" s="34"/>
      <c r="C32" s="31"/>
      <c r="D32" s="31"/>
      <c r="E32" s="115"/>
      <c r="F32" s="31"/>
      <c r="G32" s="31"/>
      <c r="H32" s="31"/>
      <c r="I32" s="115"/>
      <c r="J32" s="31"/>
      <c r="K32" s="31"/>
      <c r="L32" s="31"/>
      <c r="M32" s="115"/>
      <c r="N32" s="31"/>
    </row>
    <row r="33" spans="1:14" x14ac:dyDescent="0.2">
      <c r="A33" s="34"/>
      <c r="B33" s="34"/>
      <c r="C33" s="31"/>
      <c r="D33" s="31"/>
      <c r="E33" s="115"/>
      <c r="F33" s="31"/>
      <c r="G33" s="31"/>
      <c r="H33" s="31"/>
      <c r="I33" s="115"/>
      <c r="J33" s="31"/>
      <c r="K33" s="31"/>
      <c r="L33" s="31"/>
      <c r="M33" s="115"/>
      <c r="N33" s="31"/>
    </row>
    <row r="34" spans="1:14" x14ac:dyDescent="0.2">
      <c r="A34" s="34"/>
      <c r="B34" s="34"/>
      <c r="C34" s="31"/>
      <c r="D34" s="31"/>
      <c r="E34" s="115"/>
      <c r="F34" s="31"/>
      <c r="G34" s="31"/>
      <c r="H34" s="31"/>
      <c r="I34" s="115"/>
      <c r="J34" s="31"/>
      <c r="K34" s="31"/>
      <c r="L34" s="31"/>
      <c r="M34" s="115"/>
      <c r="N34" s="31"/>
    </row>
    <row r="35" spans="1:14" x14ac:dyDescent="0.2">
      <c r="A35" s="35"/>
      <c r="B35" s="35"/>
      <c r="C35" s="31"/>
      <c r="D35" s="31"/>
      <c r="E35" s="115"/>
      <c r="F35" s="31"/>
      <c r="G35" s="31"/>
      <c r="H35" s="31"/>
      <c r="I35" s="115"/>
      <c r="J35" s="31"/>
      <c r="K35" s="31"/>
      <c r="L35" s="31"/>
      <c r="M35" s="115"/>
      <c r="N35" s="31"/>
    </row>
    <row r="36" spans="1:14" x14ac:dyDescent="0.2">
      <c r="A36" s="34"/>
      <c r="B36" s="34"/>
      <c r="C36" s="31"/>
      <c r="D36" s="31"/>
      <c r="E36" s="115"/>
      <c r="F36" s="31"/>
      <c r="G36" s="31"/>
      <c r="H36" s="31"/>
      <c r="I36" s="115"/>
      <c r="J36" s="31"/>
      <c r="K36" s="31"/>
      <c r="L36" s="31"/>
      <c r="M36" s="115"/>
      <c r="N36" s="31"/>
    </row>
    <row r="37" spans="1:14" x14ac:dyDescent="0.2">
      <c r="A37" s="34"/>
      <c r="B37" s="34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1:14" x14ac:dyDescent="0.2">
      <c r="A38" s="34"/>
      <c r="B38" s="34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1:14" x14ac:dyDescent="0.2">
      <c r="A39" s="36"/>
      <c r="B39" s="3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4" x14ac:dyDescent="0.2">
      <c r="A40" s="34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14" x14ac:dyDescent="0.2">
      <c r="A41" s="34"/>
      <c r="B41" s="3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1:14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</row>
    <row r="43" spans="1:14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</row>
    <row r="44" spans="1:14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</row>
    <row r="45" spans="1:14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</row>
    <row r="46" spans="1:14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</row>
    <row r="47" spans="1:14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</row>
    <row r="48" spans="1:14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</row>
    <row r="49" spans="1:14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</sheetData>
  <mergeCells count="42">
    <mergeCell ref="N28:N29"/>
    <mergeCell ref="J28:J29"/>
    <mergeCell ref="K28:K29"/>
    <mergeCell ref="L28:L29"/>
    <mergeCell ref="M28:M29"/>
    <mergeCell ref="E28:E29"/>
    <mergeCell ref="F28:F29"/>
    <mergeCell ref="G28:G29"/>
    <mergeCell ref="I28:I29"/>
    <mergeCell ref="H28:H29"/>
    <mergeCell ref="K7:K10"/>
    <mergeCell ref="L7:L10"/>
    <mergeCell ref="C7:C8"/>
    <mergeCell ref="C9:C10"/>
    <mergeCell ref="A6:B10"/>
    <mergeCell ref="E9:E10"/>
    <mergeCell ref="J7:J8"/>
    <mergeCell ref="J9:J10"/>
    <mergeCell ref="A16:B16"/>
    <mergeCell ref="A24:B24"/>
    <mergeCell ref="C28:C29"/>
    <mergeCell ref="D28:D29"/>
    <mergeCell ref="A11:B11"/>
    <mergeCell ref="A27:B27"/>
    <mergeCell ref="A5:N5"/>
    <mergeCell ref="C6:J6"/>
    <mergeCell ref="K6:N6"/>
    <mergeCell ref="F7:G7"/>
    <mergeCell ref="F8:F10"/>
    <mergeCell ref="D9:D10"/>
    <mergeCell ref="D7:D8"/>
    <mergeCell ref="N7:N10"/>
    <mergeCell ref="H7:H10"/>
    <mergeCell ref="A3:N3"/>
    <mergeCell ref="L1:M1"/>
    <mergeCell ref="A1:G1"/>
    <mergeCell ref="A2:F2"/>
    <mergeCell ref="E7:E8"/>
    <mergeCell ref="M9:M10"/>
    <mergeCell ref="M7:M8"/>
    <mergeCell ref="I9:I10"/>
    <mergeCell ref="I7:I8"/>
  </mergeCells>
  <phoneticPr fontId="0" type="noConversion"/>
  <printOptions horizontalCentered="1" verticalCentered="1"/>
  <pageMargins left="0.39370078740157483" right="0.39370078740157483" top="0.39370078740157483" bottom="0.39370078740157483" header="0.39370078740157483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Lire1</vt:lpstr>
      <vt:lpstr>Entrata</vt:lpstr>
      <vt:lpstr>Lire2</vt:lpstr>
      <vt:lpstr>Spesa</vt:lpstr>
      <vt:lpstr>Spesa!Area_stampa</vt:lpstr>
    </vt:vector>
  </TitlesOfParts>
  <Company>Siscom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Siscom</dc:creator>
  <cp:lastModifiedBy>Paola</cp:lastModifiedBy>
  <cp:lastPrinted>2002-05-02T06:56:52Z</cp:lastPrinted>
  <dcterms:created xsi:type="dcterms:W3CDTF">2001-06-13T14:40:33Z</dcterms:created>
  <dcterms:modified xsi:type="dcterms:W3CDTF">2015-09-15T11:27:54Z</dcterms:modified>
</cp:coreProperties>
</file>